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<sst xmlns="http://schemas.openxmlformats.org/spreadsheetml/2006/main" count="17" uniqueCount="17">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</sst>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9" sqref="E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44813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15</v>
      </c>
      <c r="D4" s="7" t="str">
        <f>IF($C4&lt;&gt;"",INDEX([1]Лист1!C$3:C$999,MATCH($C4,[1]Лист1!$B$3:$B$999,0)),"")</f>
        <v>Каша рисовая молочная с маслом</v>
      </c>
      <c r="E4" s="12">
        <v>210</v>
      </c>
      <c r="F4" s="9">
        <f>IF($C4&lt;&gt;"",INDEX([1]Лист1!D$3:D$999,MATCH($C4,[1]Лист1!$B$3:$B$999,0))/1000*$E4,"")</f>
        <v>19.194000000000003</v>
      </c>
      <c r="G4" s="10">
        <f>IF($C4&lt;&gt;"",INDEX([1]Лист1!E$3:E$999,MATCH($C4,[1]Лист1!$B$3:$B$999,0))/100*$E4,"")</f>
        <v>0</v>
      </c>
      <c r="H4" s="9">
        <f>IF($C4&lt;&gt;"",INDEX([1]Лист1!F$3:F$999,MATCH($C4,[1]Лист1!$B$3:$B$999,0))/100*$E4,"")</f>
        <v>0</v>
      </c>
      <c r="I4" s="9">
        <f>IF($C4&lt;&gt;"",INDEX([1]Лист1!G$3:G$999,MATCH($C4,[1]Лист1!$B$3:$B$999,0))/100*$E4,"")</f>
        <v>0</v>
      </c>
      <c r="J4" s="9">
        <f>IF($C4&lt;&gt;"",INDEX([1]Лист1!H$3:H$999,MATCH($C4,[1]Лист1!$B$3:$B$999,0))/100*$E4,"")</f>
        <v>0</v>
      </c>
    </row>
    <row r="5" spans="1:10" x14ac:dyDescent="0.25">
      <c r="A5" s="16"/>
      <c r="B5" s="6" t="str">
        <f>IF($C5&lt;&gt;"",INDEX([1]Лист1!A$3:A$999,MATCH($C5,[1]Лист1!$B$3:$B$999,0)),"")</f>
        <v>Горячий напиток</v>
      </c>
      <c r="C5" s="12">
        <v>16</v>
      </c>
      <c r="D5" s="7" t="str">
        <f>IF($C5&lt;&gt;"",INDEX([1]Лист1!C$3:C$999,MATCH($C5,[1]Лист1!$B$3:$B$999,0)),"")</f>
        <v>Какао на молоке</v>
      </c>
      <c r="E5" s="12">
        <v>200</v>
      </c>
      <c r="F5" s="9">
        <f>IF($C5&lt;&gt;"",INDEX([1]Лист1!D$3:D$999,MATCH($C5,[1]Лист1!$B$3:$B$999,0))/1000*$E5,"")</f>
        <v>10.78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Сладкое</v>
      </c>
      <c r="C6" s="12">
        <v>44</v>
      </c>
      <c r="D6" s="7" t="str">
        <f>IF($C6&lt;&gt;"",INDEX([1]Лист1!C$3:C$999,MATCH($C6,[1]Лист1!$B$3:$B$999,0)),"")</f>
        <v>Сырники</v>
      </c>
      <c r="E6" s="12">
        <v>130</v>
      </c>
      <c r="F6" s="9">
        <f>IF($C6&lt;&gt;"",INDEX([1]Лист1!D$3:D$999,MATCH($C6,[1]Лист1!$B$3:$B$999,0))/1000*$E6,"")</f>
        <v>42.9</v>
      </c>
      <c r="G6" s="10">
        <f>IF($C6&lt;&gt;"",INDEX([1]Лист1!E$3:E$999,MATCH($C6,[1]Лист1!$B$3:$B$999,0))/100*$E6,"")</f>
        <v>0</v>
      </c>
      <c r="H6" s="9">
        <f>IF($C6&lt;&gt;"",INDEX([1]Лист1!F$3:F$999,MATCH($C6,[1]Лист1!$B$3:$B$999,0))/100*$E6,"")</f>
        <v>0</v>
      </c>
      <c r="I6" s="9">
        <f>IF($C6&lt;&gt;"",INDEX([1]Лист1!G$3:G$999,MATCH($C6,[1]Лист1!$B$3:$B$999,0))/100*$E6,"")</f>
        <v>0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5</v>
      </c>
      <c r="D7" s="7" t="str">
        <f>IF($C7&lt;&gt;"",INDEX([1]Лист1!C$3:C$999,MATCH($C7,[1]Лист1!$B$3:$B$999,0)),"")</f>
        <v>Хлеб в/с ржаной</v>
      </c>
      <c r="E7" s="12">
        <v>120</v>
      </c>
      <c r="F7" s="9">
        <f>IF($C7&lt;&gt;"",INDEX([1]Лист1!D$3:D$999,MATCH($C7,[1]Лист1!$B$3:$B$999,0))/1000*$E7,"")</f>
        <v>4.759199999999999</v>
      </c>
      <c r="G7" s="10">
        <f>IF($C7&lt;&gt;"",INDEX([1]Лист1!E$3:E$999,MATCH($C7,[1]Лист1!$B$3:$B$999,0))/100*$E7,"")</f>
        <v>310.79999999999995</v>
      </c>
      <c r="H7" s="9">
        <f>IF($C7&lt;&gt;"",INDEX([1]Лист1!F$3:F$999,MATCH($C7,[1]Лист1!$B$3:$B$999,0))/100*$E7,"")</f>
        <v>10.200000000000001</v>
      </c>
      <c r="I7" s="9">
        <f>IF($C7&lt;&gt;"",INDEX([1]Лист1!G$3:G$999,MATCH($C7,[1]Лист1!$B$3:$B$999,0))/100*$E7,"")</f>
        <v>3.96</v>
      </c>
      <c r="J7" s="9">
        <f>IF($C7&lt;&gt;"",INDEX([1]Лист1!H$3:H$999,MATCH($C7,[1]Лист1!$B$3:$B$999,0))/100*$E7,"")</f>
        <v>51</v>
      </c>
    </row>
    <row r="8" spans="1:10" x14ac:dyDescent="0.25">
      <c r="A8" s="16"/>
      <c r="B8" s="6" t="str">
        <f>IF($C8&lt;&gt;"",INDEX([1]Лист1!A$3:A$999,MATCH($C8,[1]Лист1!$B$3:$B$999,0)),"")</f>
        <v>Фрукты</v>
      </c>
      <c r="C8" s="12">
        <v>9</v>
      </c>
      <c r="D8" s="7" t="str">
        <f>IF($C8&lt;&gt;"",INDEX([1]Лист1!C$3:C$999,MATCH($C8,[1]Лист1!$B$3:$B$999,0)),"")</f>
        <v>Яблоко</v>
      </c>
      <c r="E8" s="12">
        <v>100</v>
      </c>
      <c r="F8" s="9">
        <f>IF($C8&lt;&gt;"",INDEX([1]Лист1!D$3:D$999,MATCH($C8,[1]Лист1!$B$3:$B$999,0))/1000*$E8,"")</f>
        <v>9.59</v>
      </c>
      <c r="G8" s="10">
        <f>IF($C8&lt;&gt;"",INDEX([1]Лист1!E$3:E$999,MATCH($C8,[1]Лист1!$B$3:$B$999,0))/100*$E8,"")</f>
        <v>47</v>
      </c>
      <c r="H8" s="9">
        <f>IF($C8&lt;&gt;"",INDEX([1]Лист1!F$3:F$999,MATCH($C8,[1]Лист1!$B$3:$B$999,0))/100*$E8,"")</f>
        <v>0.4</v>
      </c>
      <c r="I8" s="9">
        <f>IF($C8&lt;&gt;"",INDEX([1]Лист1!G$3:G$999,MATCH($C8,[1]Лист1!$B$3:$B$999,0))/100*$E8,"")</f>
        <v>0.4</v>
      </c>
      <c r="J8" s="9">
        <f>IF($C8&lt;&gt;"",INDEX([1]Лист1!H$3:H$999,MATCH($C8,[1]Лист1!$B$3:$B$999,0))/100*$E8,"")</f>
        <v>9.8000000000000007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2022-09-26T13:08:47Z</dcterms:modified>
</cp:coreProperties>
</file>