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F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<sst xmlns="http://schemas.openxmlformats.org/spreadsheetml/2006/main" count="17" uniqueCount="17">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</sst>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83;&#1072;&#1082;&#1086;%20mail\&#1055;&#1080;&#1090;&#1072;&#1085;&#1080;&#1077;\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D3">
            <v>74.650000000000006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D4">
            <v>350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D5">
            <v>105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D6">
            <v>41.66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D7">
            <v>39.659999999999997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D8">
            <v>281.2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D9">
            <v>83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D10">
            <v>50.55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D11">
            <v>95.9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D12">
            <v>32.9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D13">
            <v>412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D14">
            <v>150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D15">
            <v>5.9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D16">
            <v>174.3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D17">
            <v>91.4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молоке</v>
          </cell>
          <cell r="D18">
            <v>53.9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D19">
            <v>495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D20">
            <v>28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D21">
            <v>100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D22">
            <v>105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D23">
            <v>300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D24">
            <v>323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D25">
            <v>50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D26">
            <v>208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D31">
            <v>313.8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D32">
            <v>547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D33">
            <v>200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D34">
            <v>25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кобачковая</v>
          </cell>
          <cell r="D35">
            <v>116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D36">
            <v>550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D37">
            <v>30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D38">
            <v>350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D39">
            <v>120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D40">
            <v>160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D41">
            <v>105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D42">
            <v>180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D43">
            <v>145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D44">
            <v>128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D45">
            <v>80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D46">
            <v>330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D47">
            <v>35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D48">
            <v>350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D49">
            <v>61.8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D50">
            <v>217.8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D51">
            <v>25.15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E9" sqref="E9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44817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47</v>
      </c>
      <c r="D4" s="7" t="str">
        <f>IF($C4&lt;&gt;"",INDEX([1]Лист1!C$3:C$999,MATCH($C4,[1]Лист1!$B$3:$B$999,0)),"")</f>
        <v>Гречка рассыпчатая</v>
      </c>
      <c r="E4" s="12">
        <v>200</v>
      </c>
      <c r="F4" s="9">
        <f>IF($C4&lt;&gt;"",INDEX([1]Лист1!D$3:D$999,MATCH($C4,[1]Лист1!$B$3:$B$999,0))/1000*$E4,"")</f>
        <v>12.36</v>
      </c>
      <c r="G4" s="10">
        <f>IF($C4&lt;&gt;"",INDEX([1]Лист1!E$3:E$999,MATCH($C4,[1]Лист1!$B$3:$B$999,0))/100*$E4,"")</f>
        <v>225.8</v>
      </c>
      <c r="H4" s="9">
        <f>IF($C4&lt;&gt;"",INDEX([1]Лист1!F$3:F$999,MATCH($C4,[1]Лист1!$B$3:$B$999,0))/100*$E4,"")</f>
        <v>7.2000000000000011</v>
      </c>
      <c r="I4" s="9">
        <f>IF($C4&lt;&gt;"",INDEX([1]Лист1!G$3:G$999,MATCH($C4,[1]Лист1!$B$3:$B$999,0))/100*$E4,"")</f>
        <v>7.0000000000000009</v>
      </c>
      <c r="J4" s="9">
        <f>IF($C4&lt;&gt;"",INDEX([1]Лист1!H$3:H$999,MATCH($C4,[1]Лист1!$B$3:$B$999,0))/100*$E4,"")</f>
        <v>35.799999999999997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6</v>
      </c>
      <c r="D5" s="7" t="str">
        <f>IF($C5&lt;&gt;"",INDEX([1]Лист1!C$3:C$999,MATCH($C5,[1]Лист1!$B$3:$B$999,0)),"")</f>
        <v>Кура отварная</v>
      </c>
      <c r="E5" s="12">
        <v>100</v>
      </c>
      <c r="F5" s="9">
        <f>IF($C5&lt;&gt;"",INDEX([1]Лист1!D$3:D$999,MATCH($C5,[1]Лист1!$B$3:$B$999,0))/1000*$E5,"")</f>
        <v>28.12</v>
      </c>
      <c r="G5" s="10">
        <f>IF($C5&lt;&gt;"",INDEX([1]Лист1!E$3:E$999,MATCH($C5,[1]Лист1!$B$3:$B$999,0))/100*$E5,"")</f>
        <v>177</v>
      </c>
      <c r="H5" s="9">
        <f>IF($C5&lt;&gt;"",INDEX([1]Лист1!F$3:F$999,MATCH($C5,[1]Лист1!$B$3:$B$999,0))/100*$E5,"")</f>
        <v>27.3</v>
      </c>
      <c r="I5" s="9">
        <f>IF($C5&lt;&gt;"",INDEX([1]Лист1!G$3:G$999,MATCH($C5,[1]Лист1!$B$3:$B$999,0))/100*$E5,"")</f>
        <v>6.7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f>IF($C6&lt;&gt;"",INDEX([1]Лист1!D$3:D$999,MATCH($C6,[1]Лист1!$B$3:$B$999,0))/1000*$E6,"")</f>
        <v>4.1500000000000004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18</v>
      </c>
      <c r="D7" s="7" t="str">
        <f>IF($C7&lt;&gt;"",INDEX([1]Лист1!C$3:C$999,MATCH($C7,[1]Лист1!$B$3:$B$999,0)),"")</f>
        <v>Компот из ягод</v>
      </c>
      <c r="E7" s="12">
        <v>200</v>
      </c>
      <c r="F7" s="9">
        <f>IF($C7&lt;&gt;"",INDEX([1]Лист1!D$3:D$999,MATCH($C7,[1]Лист1!$B$3:$B$999,0))/1000*$E7,"")</f>
        <v>5.6000000000000005</v>
      </c>
      <c r="G7" s="10">
        <f>IF($C7&lt;&gt;"",INDEX([1]Лист1!E$3:E$999,MATCH($C7,[1]Лист1!$B$3:$B$999,0))/100*$E7,"")</f>
        <v>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в/с ржаной</v>
      </c>
      <c r="E8" s="12">
        <v>120</v>
      </c>
      <c r="F8" s="9">
        <f>IF($C8&lt;&gt;"",INDEX([1]Лист1!D$3:D$999,MATCH($C8,[1]Лист1!$B$3:$B$999,0))/1000*$E8,"")</f>
        <v>4.759199999999999</v>
      </c>
      <c r="G8" s="10">
        <f>IF($C8&lt;&gt;"",INDEX([1]Лист1!E$3:E$999,MATCH($C8,[1]Лист1!$B$3:$B$999,0))/100*$E8,"")</f>
        <v>310.79999999999995</v>
      </c>
      <c r="H8" s="9">
        <f>IF($C8&lt;&gt;"",INDEX([1]Лист1!F$3:F$999,MATCH($C8,[1]Лист1!$B$3:$B$999,0))/100*$E8,"")</f>
        <v>10.200000000000001</v>
      </c>
      <c r="I8" s="9">
        <f>IF($C8&lt;&gt;"",INDEX([1]Лист1!G$3:G$999,MATCH($C8,[1]Лист1!$B$3:$B$999,0))/100*$E8,"")</f>
        <v>3.96</v>
      </c>
      <c r="J8" s="9">
        <f>IF($C8&lt;&gt;"",INDEX([1]Лист1!H$3:H$999,MATCH($C8,[1]Лист1!$B$3:$B$999,0))/100*$E8,"")</f>
        <v>51</v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 t="str">
        <f>IF($C9&lt;&gt;"",INDEX([1]Лист1!D$3:D$999,MATCH($C9,[1]Лист1!$B$3:$B$999,0))/1000*$E9,"")</f>
        <v/>
      </c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 t="str">
        <f>IF($C10&lt;&gt;"",INDEX([1]Лист1!D$3:D$999,MATCH($C10,[1]Лист1!$B$3:$B$999,0))/1000*$E10,"")</f>
        <v/>
      </c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 t="str">
        <f>IF($C11&lt;&gt;"",INDEX([1]Лист1!D$3:D$999,MATCH($C11,[1]Лист1!$B$3:$B$999,0))/1000*$E11,"")</f>
        <v/>
      </c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/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16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sheetProtection password="CF7A" sheet="1" objects="1" scenarios="1"/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2022-09-26T13:10:57Z</dcterms:modified>
</cp:coreProperties>
</file>