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<sst xmlns="http://schemas.openxmlformats.org/spreadsheetml/2006/main" count="18" uniqueCount="18">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</sst>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9" sqref="M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44834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</v>
      </c>
      <c r="D4" s="6" t="str">
        <f>IF($C4&lt;&gt;"",INDEX([1]Лист1!C$3:C$999,MATCH($C4,[1]Лист1!$B$3:$B$999,0)),"")</f>
        <v xml:space="preserve">Капуста тушеная </v>
      </c>
      <c r="E4" s="11">
        <v>240</v>
      </c>
      <c r="F4" s="13">
        <v>60.96</v>
      </c>
      <c r="G4" s="9">
        <f>IF($C4&lt;&gt;"",INDEX([1]Лист1!E$3:E$999,MATCH($C4,[1]Лист1!$B$3:$B$999,0))/100*$E4,"")</f>
        <v>238.32</v>
      </c>
      <c r="H4" s="8">
        <f>IF($C4&lt;&gt;"",INDEX([1]Лист1!F$3:F$999,MATCH($C4,[1]Лист1!$B$3:$B$999,0))/100*$E4,"")</f>
        <v>6.24</v>
      </c>
      <c r="I4" s="8">
        <f>IF($C4&lt;&gt;"",INDEX([1]Лист1!G$3:G$999,MATCH($C4,[1]Лист1!$B$3:$B$999,0))/100*$E4,"")</f>
        <v>13.919999999999998</v>
      </c>
      <c r="J4" s="8">
        <f>IF($C4&lt;&gt;"",INDEX([1]Лист1!H$3:H$999,MATCH($C4,[1]Лист1!$B$3:$B$999,0))/100*$E4,"")</f>
        <v>23.52</v>
      </c>
    </row>
    <row r="5" spans="1:10" x14ac:dyDescent="0.25">
      <c r="A5" s="18"/>
      <c r="B5" s="5" t="str">
        <f>IF($C5&lt;&gt;"",INDEX([1]Лист1!A$3:A$999,MATCH($C5,[1]Лист1!$B$3:$B$999,0)),"")</f>
        <v>Холодный напиток</v>
      </c>
      <c r="C5" s="11">
        <v>18</v>
      </c>
      <c r="D5" s="6" t="str">
        <f>IF($C5&lt;&gt;"",INDEX([1]Лист1!C$3:C$999,MATCH($C5,[1]Лист1!$B$3:$B$999,0)),"")</f>
        <v>Компот из ягод</v>
      </c>
      <c r="E5" s="11">
        <v>200</v>
      </c>
      <c r="F5" s="13">
        <v>8.8000000000000007</v>
      </c>
      <c r="G5" s="9">
        <f>IF($C5&lt;&gt;"",INDEX([1]Лист1!E$3:E$999,MATCH($C5,[1]Лист1!$B$3:$B$999,0))/100*$E5,"")</f>
        <v>70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20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60</v>
      </c>
      <c r="F6" s="13">
        <v>4.67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60</v>
      </c>
      <c r="F7" s="13">
        <v>7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>Фрукты</v>
      </c>
      <c r="C8" s="11">
        <v>9</v>
      </c>
      <c r="D8" s="6" t="str">
        <f>IF($C8&lt;&gt;"",INDEX([1]Лист1!C$3:C$999,MATCH($C8,[1]Лист1!$B$3:$B$999,0)),"")</f>
        <v>Яблоко</v>
      </c>
      <c r="E8" s="11">
        <v>120</v>
      </c>
      <c r="F8" s="13">
        <v>6</v>
      </c>
      <c r="G8" s="9">
        <f>IF($C8&lt;&gt;"",INDEX([1]Лист1!E$3:E$999,MATCH($C8,[1]Лист1!$B$3:$B$999,0))/100*$E8,"")</f>
        <v>56.4</v>
      </c>
      <c r="H8" s="8">
        <f>IF($C8&lt;&gt;"",INDEX([1]Лист1!F$3:F$999,MATCH($C8,[1]Лист1!$B$3:$B$999,0))/100*$E8,"")</f>
        <v>0.48</v>
      </c>
      <c r="I8" s="8">
        <f>IF($C8&lt;&gt;"",INDEX([1]Лист1!G$3:G$999,MATCH($C8,[1]Лист1!$B$3:$B$999,0))/100*$E8,"")</f>
        <v>0.48</v>
      </c>
      <c r="J8" s="8">
        <f>IF($C8&lt;&gt;"",INDEX([1]Лист1!H$3:H$999,MATCH($C8,[1]Лист1!$B$3:$B$999,0))/100*$E8,"")</f>
        <v>11.76</v>
      </c>
    </row>
    <row r="9" spans="1:10" x14ac:dyDescent="0.25">
      <c r="A9" s="19"/>
      <c r="B9" s="5" t="str">
        <f>IF($C9&lt;&gt;"",INDEX([1]Лист1!A$3:A$999,MATCH($C9,[1]Лист1!$B$3:$B$999,0)),"")</f>
        <v>Сладкое</v>
      </c>
      <c r="C9" s="12">
        <v>46</v>
      </c>
      <c r="D9" s="6" t="str">
        <f>IF($C9&lt;&gt;"",INDEX([1]Лист1!C$3:C$999,MATCH($C9,[1]Лист1!$B$3:$B$999,0)),"")</f>
        <v>Конфеты</v>
      </c>
      <c r="E9" s="12">
        <v>40</v>
      </c>
      <c r="F9" s="13">
        <v>18.18</v>
      </c>
      <c r="G9" s="9">
        <f>IF($C9&lt;&gt;"",INDEX([1]Лист1!E$3:E$999,MATCH($C9,[1]Лист1!$B$3:$B$999,0))/100*$E9,"")</f>
        <v>226.4</v>
      </c>
      <c r="H9" s="8">
        <f>IF($C9&lt;&gt;"",INDEX([1]Лист1!F$3:F$999,MATCH($C9,[1]Лист1!$B$3:$B$999,0))/100*$E9,"")</f>
        <v>1.6</v>
      </c>
      <c r="I9" s="8">
        <f>IF($C9&lt;&gt;"",INDEX([1]Лист1!G$3:G$999,MATCH($C9,[1]Лист1!$B$3:$B$999,0))/100*$E9,"")</f>
        <v>15.8</v>
      </c>
      <c r="J9" s="8">
        <f>IF($C9&lt;&gt;"",INDEX([1]Лист1!H$3:H$999,MATCH($C9,[1]Лист1!$B$3:$B$999,0))/100*$E9,"")</f>
        <v>20.76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2022-09-30T10:30:51Z</dcterms:modified>
</cp:coreProperties>
</file>