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<sst xmlns="http://schemas.openxmlformats.org/spreadsheetml/2006/main" count="18" uniqueCount="18">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</sst>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44838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10</v>
      </c>
      <c r="D4" s="6" t="str">
        <f>IF($C4&lt;&gt;"",INDEX([1]Лист1!C$3:C$999,MATCH($C4,[1]Лист1!$B$3:$B$999,0)),"")</f>
        <v>Макароны отварные</v>
      </c>
      <c r="E4" s="11">
        <v>200</v>
      </c>
      <c r="F4" s="13">
        <v>8.23</v>
      </c>
      <c r="G4" s="9">
        <f>IF($C4&lt;&gt;"",INDEX([1]Лист1!E$3:E$999,MATCH($C4,[1]Лист1!$B$3:$B$999,0))/100*$E4,"")</f>
        <v>224.00000000000003</v>
      </c>
      <c r="H4" s="8">
        <f>IF($C4&lt;&gt;"",INDEX([1]Лист1!F$3:F$999,MATCH($C4,[1]Лист1!$B$3:$B$999,0))/100*$E4,"")</f>
        <v>7.4000000000000012</v>
      </c>
      <c r="I4" s="8">
        <f>IF($C4&lt;&gt;"",INDEX([1]Лист1!G$3:G$999,MATCH($C4,[1]Лист1!$B$3:$B$999,0))/100*$E4,"")</f>
        <v>6</v>
      </c>
      <c r="J4" s="8">
        <f>IF($C4&lt;&gt;"",INDEX([1]Лист1!H$3:H$999,MATCH($C4,[1]Лист1!$B$3:$B$999,0))/100*$E4,"")</f>
        <v>35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30</v>
      </c>
      <c r="D5" s="6" t="str">
        <f>IF($C5&lt;&gt;"",INDEX([1]Лист1!C$3:C$999,MATCH($C5,[1]Лист1!$B$3:$B$999,0)),"")</f>
        <v>Гуляш из говядины</v>
      </c>
      <c r="E5" s="11">
        <v>110</v>
      </c>
      <c r="F5" s="13">
        <v>80.67</v>
      </c>
      <c r="G5" s="9">
        <f>IF($C5&lt;&gt;"",INDEX([1]Лист1!E$3:E$999,MATCH($C5,[1]Лист1!$B$3:$B$999,0))/100*$E5,"")</f>
        <v>181.5</v>
      </c>
      <c r="H5" s="8">
        <f>IF($C5&lt;&gt;"",INDEX([1]Лист1!F$3:F$999,MATCH($C5,[1]Лист1!$B$3:$B$999,0))/100*$E5,"")</f>
        <v>15.290000000000001</v>
      </c>
      <c r="I5" s="8">
        <f>IF($C5&lt;&gt;"",INDEX([1]Лист1!G$3:G$999,MATCH($C5,[1]Лист1!$B$3:$B$999,0))/100*$E5,"")</f>
        <v>11.88</v>
      </c>
      <c r="J5" s="8">
        <f>IF($C5&lt;&gt;"",INDEX([1]Лист1!H$3:H$999,MATCH($C5,[1]Лист1!$B$3:$B$999,0))/100*$E5,"")</f>
        <v>4.18</v>
      </c>
    </row>
    <row r="6" spans="1:10" x14ac:dyDescent="0.25">
      <c r="A6" s="18"/>
      <c r="B6" s="5" t="str">
        <f>IF($C6&lt;&gt;"",INDEX([1]Лист1!A$3:A$999,MATCH($C6,[1]Лист1!$B$3:$B$999,0)),"")</f>
        <v>Горячий напиток</v>
      </c>
      <c r="C6" s="11">
        <v>13</v>
      </c>
      <c r="D6" s="6" t="str">
        <f>IF($C6&lt;&gt;"",INDEX([1]Лист1!C$3:C$999,MATCH($C6,[1]Лист1!$B$3:$B$999,0)),"")</f>
        <v>Чай с сахаром</v>
      </c>
      <c r="E6" s="11">
        <v>215</v>
      </c>
      <c r="F6" s="13">
        <v>1.73</v>
      </c>
      <c r="G6" s="9">
        <f>IF($C6&lt;&gt;"",INDEX([1]Лист1!E$3:E$999,MATCH($C6,[1]Лист1!$B$3:$B$999,0))/100*$E6,"")</f>
        <v>150.5</v>
      </c>
      <c r="H6" s="8">
        <f>IF($C6&lt;&gt;"",INDEX([1]Лист1!F$3:F$999,MATCH($C6,[1]Лист1!$B$3:$B$999,0))/100*$E6,"")</f>
        <v>0</v>
      </c>
      <c r="I6" s="8">
        <f>IF($C6&lt;&gt;"",INDEX([1]Лист1!G$3:G$999,MATCH($C6,[1]Лист1!$B$3:$B$999,0))/100*$E6,"")</f>
        <v>0</v>
      </c>
      <c r="J6" s="8">
        <f>IF($C6&lt;&gt;"",INDEX([1]Лист1!H$3:H$999,MATCH($C6,[1]Лист1!$B$3:$B$999,0))/100*$E6,"")</f>
        <v>0</v>
      </c>
    </row>
    <row r="7" spans="1:10" x14ac:dyDescent="0.25">
      <c r="A7" s="18"/>
      <c r="B7" s="5" t="str">
        <f>IF($C7&lt;&gt;"",INDEX([1]Лист1!A$3:A$999,MATCH($C7,[1]Лист1!$B$3:$B$999,0)),"")</f>
        <v>Сладкое</v>
      </c>
      <c r="C7" s="11">
        <v>46</v>
      </c>
      <c r="D7" s="6" t="str">
        <f>IF($C7&lt;&gt;"",INDEX([1]Лист1!C$3:C$999,MATCH($C7,[1]Лист1!$B$3:$B$999,0)),"")</f>
        <v>Конфеты</v>
      </c>
      <c r="E7" s="11">
        <v>35</v>
      </c>
      <c r="F7" s="13">
        <v>21.2</v>
      </c>
      <c r="G7" s="9">
        <f>IF($C7&lt;&gt;"",INDEX([1]Лист1!E$3:E$999,MATCH($C7,[1]Лист1!$B$3:$B$999,0))/100*$E7,"")</f>
        <v>198.1</v>
      </c>
      <c r="H7" s="8">
        <f>IF($C7&lt;&gt;"",INDEX([1]Лист1!F$3:F$999,MATCH($C7,[1]Лист1!$B$3:$B$999,0))/100*$E7,"")</f>
        <v>1.4000000000000001</v>
      </c>
      <c r="I7" s="8">
        <f>IF($C7&lt;&gt;"",INDEX([1]Лист1!G$3:G$999,MATCH($C7,[1]Лист1!$B$3:$B$999,0))/100*$E7,"")</f>
        <v>13.825000000000001</v>
      </c>
      <c r="J7" s="8">
        <f>IF($C7&lt;&gt;"",INDEX([1]Лист1!H$3:H$999,MATCH($C7,[1]Лист1!$B$3:$B$999,0))/100*$E7,"")</f>
        <v>18.164999999999999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3.16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3.02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2022-10-05T08:50:54Z</dcterms:modified>
</cp:coreProperties>
</file>