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<sst xmlns="http://schemas.openxmlformats.org/spreadsheetml/2006/main" count="18" uniqueCount="18">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</sst>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44873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14.93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21</v>
      </c>
      <c r="D5" s="6" t="str">
        <f>IF($C5&lt;&gt;"",INDEX([1]Лист1!C$3:C$999,MATCH($C5,[1]Лист1!$B$3:$B$999,0)),"")</f>
        <v>Котлета рыбная</v>
      </c>
      <c r="E5" s="11">
        <v>80</v>
      </c>
      <c r="F5" s="13">
        <v>27.6</v>
      </c>
      <c r="G5" s="9">
        <f>IF($C5&lt;&gt;"",INDEX([1]Лист1!E$3:E$999,MATCH($C5,[1]Лист1!$B$3:$B$999,0))/100*$E5,"")</f>
        <v>83.2</v>
      </c>
      <c r="H5" s="8">
        <f>IF($C5&lt;&gt;"",INDEX([1]Лист1!F$3:F$999,MATCH($C5,[1]Лист1!$B$3:$B$999,0))/100*$E5,"")</f>
        <v>12</v>
      </c>
      <c r="I5" s="8">
        <f>IF($C5&lt;&gt;"",INDEX([1]Лист1!G$3:G$999,MATCH($C5,[1]Лист1!$B$3:$B$999,0))/100*$E5,"")</f>
        <v>2.4</v>
      </c>
      <c r="J5" s="8">
        <f>IF($C5&lt;&gt;"",INDEX([1]Лист1!H$3:H$999,MATCH($C5,[1]Лист1!$B$3:$B$999,0))/100*$E5,"")</f>
        <v>3.2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Овощи</v>
      </c>
      <c r="C7" s="11">
        <v>41</v>
      </c>
      <c r="D7" s="6" t="str">
        <f>IF($C7&lt;&gt;"",INDEX([1]Лист1!C$3:C$999,MATCH($C7,[1]Лист1!$B$3:$B$999,0)),"")</f>
        <v>Зеленый горошек</v>
      </c>
      <c r="E7" s="11">
        <v>60</v>
      </c>
      <c r="F7" s="13">
        <v>7</v>
      </c>
      <c r="G7" s="9">
        <f>IF($C7&lt;&gt;"",INDEX([1]Лист1!E$3:E$999,MATCH($C7,[1]Лист1!$B$3:$B$999,0))/100*$E7,"")</f>
        <v>46.2</v>
      </c>
      <c r="H7" s="8">
        <f>IF($C7&lt;&gt;"",INDEX([1]Лист1!F$3:F$999,MATCH($C7,[1]Лист1!$B$3:$B$999,0))/100*$E7,"")</f>
        <v>3.1259999999999999</v>
      </c>
      <c r="I7" s="8">
        <f>IF($C7&lt;&gt;"",INDEX([1]Лист1!G$3:G$999,MATCH($C7,[1]Лист1!$B$3:$B$999,0))/100*$E7,"")</f>
        <v>0.24</v>
      </c>
      <c r="J7" s="8">
        <f>IF($C7&lt;&gt;"",INDEX([1]Лист1!H$3:H$999,MATCH($C7,[1]Лист1!$B$3:$B$999,0))/100*$E7,"")</f>
        <v>8.4</v>
      </c>
    </row>
    <row r="8" spans="1:10" x14ac:dyDescent="0.25">
      <c r="A8" s="18"/>
      <c r="B8" s="5" t="str">
        <f>IF($C8&lt;&gt;"",INDEX([1]Лист1!A$3:A$999,MATCH($C8,[1]Лист1!$B$3:$B$999,0)),"")</f>
        <v>Горячий напиток</v>
      </c>
      <c r="C8" s="11">
        <v>13</v>
      </c>
      <c r="D8" s="6" t="str">
        <f>IF($C8&lt;&gt;"",INDEX([1]Лист1!C$3:C$999,MATCH($C8,[1]Лист1!$B$3:$B$999,0)),"")</f>
        <v>Чай с сахаром</v>
      </c>
      <c r="E8" s="11">
        <v>215</v>
      </c>
      <c r="F8" s="13">
        <v>1.73</v>
      </c>
      <c r="G8" s="9">
        <f>IF($C8&lt;&gt;"",INDEX([1]Лист1!E$3:E$999,MATCH($C8,[1]Лист1!$B$3:$B$999,0))/100*$E8,"")</f>
        <v>150.5</v>
      </c>
      <c r="H8" s="8">
        <f>IF($C8&lt;&gt;"",INDEX([1]Лист1!F$3:F$999,MATCH($C8,[1]Лист1!$B$3:$B$999,0))/100*$E8,"")</f>
        <v>0</v>
      </c>
      <c r="I8" s="8">
        <f>IF($C8&lt;&gt;"",INDEX([1]Лист1!G$3:G$999,MATCH($C8,[1]Лист1!$B$3:$B$999,0))/100*$E8,"")</f>
        <v>0</v>
      </c>
      <c r="J8" s="8">
        <f>IF($C8&lt;&gt;"",INDEX([1]Лист1!H$3:H$999,MATCH($C8,[1]Лист1!$B$3:$B$999,0))/100*$E8,"")</f>
        <v>0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14</v>
      </c>
      <c r="D9" s="6" t="str">
        <f>IF($C9&lt;&gt;"",INDEX([1]Лист1!C$3:C$999,MATCH($C9,[1]Лист1!$B$3:$B$999,0)),"")</f>
        <v>Мандарин</v>
      </c>
      <c r="E9" s="12">
        <v>95</v>
      </c>
      <c r="F9" s="13">
        <v>17.579999999999998</v>
      </c>
      <c r="G9" s="9">
        <f>IF($C9&lt;&gt;"",INDEX([1]Лист1!E$3:E$999,MATCH($C9,[1]Лист1!$B$3:$B$999,0))/100*$E9,"")</f>
        <v>50.35</v>
      </c>
      <c r="H9" s="8">
        <f>IF($C9&lt;&gt;"",INDEX([1]Лист1!F$3:F$999,MATCH($C9,[1]Лист1!$B$3:$B$999,0))/100*$E9,"")</f>
        <v>0.76</v>
      </c>
      <c r="I9" s="8">
        <f>IF($C9&lt;&gt;"",INDEX([1]Лист1!G$3:G$999,MATCH($C9,[1]Лист1!$B$3:$B$999,0))/100*$E9,"")</f>
        <v>0.28500000000000003</v>
      </c>
      <c r="J9" s="8">
        <f>IF($C9&lt;&gt;"",INDEX([1]Лист1!H$3:H$999,MATCH($C9,[1]Лист1!$B$3:$B$999,0))/100*$E9,"")</f>
        <v>10.925000000000001</v>
      </c>
    </row>
    <row r="10" spans="1:10" x14ac:dyDescent="0.25">
      <c r="A10" s="19"/>
      <c r="B10" s="5" t="str">
        <f>IF($C10&lt;&gt;"",INDEX([1]Лист1!A$3:A$999,MATCH($C10,[1]Лист1!$B$3:$B$999,0)),"")</f>
        <v>Мучное</v>
      </c>
      <c r="C10" s="12">
        <v>4</v>
      </c>
      <c r="D10" s="6" t="str">
        <f>IF($C10&lt;&gt;"",INDEX([1]Лист1!C$3:C$999,MATCH($C10,[1]Лист1!$B$3:$B$999,0)),"")</f>
        <v>Хлеб в/с пшеничный</v>
      </c>
      <c r="E10" s="12">
        <v>90</v>
      </c>
      <c r="F10" s="13">
        <v>4.67</v>
      </c>
      <c r="G10" s="9">
        <f>IF($C10&lt;&gt;"",INDEX([1]Лист1!E$3:E$999,MATCH($C10,[1]Лист1!$B$3:$B$999,0))/100*$E10,"")</f>
        <v>217.79999999999998</v>
      </c>
      <c r="H10" s="8">
        <f>IF($C10&lt;&gt;"",INDEX([1]Лист1!F$3:F$999,MATCH($C10,[1]Лист1!$B$3:$B$999,0))/100*$E10,"")</f>
        <v>7.29</v>
      </c>
      <c r="I10" s="8">
        <f>IF($C10&lt;&gt;"",INDEX([1]Лист1!G$3:G$999,MATCH($C10,[1]Лист1!$B$3:$B$999,0))/100*$E10,"")</f>
        <v>0.9</v>
      </c>
      <c r="J10" s="8">
        <f>IF($C10&lt;&gt;"",INDEX([1]Лист1!H$3:H$999,MATCH($C10,[1]Лист1!$B$3:$B$999,0))/100*$E10,"")</f>
        <v>43.92</v>
      </c>
    </row>
    <row r="11" spans="1:10" x14ac:dyDescent="0.25">
      <c r="A11" s="19"/>
      <c r="B11" s="5" t="str">
        <f>IF($C11&lt;&gt;"",INDEX([1]Лист1!A$3:A$999,MATCH($C11,[1]Лист1!$B$3:$B$999,0)),"")</f>
        <v>Сладкое</v>
      </c>
      <c r="C11" s="12">
        <v>31</v>
      </c>
      <c r="D11" s="6" t="str">
        <f>IF($C11&lt;&gt;"",INDEX([1]Лист1!C$3:C$999,MATCH($C11,[1]Лист1!$B$3:$B$999,0)),"")</f>
        <v>Вафли</v>
      </c>
      <c r="E11" s="12">
        <v>38</v>
      </c>
      <c r="F11" s="13">
        <v>15.5</v>
      </c>
      <c r="G11" s="9">
        <f>IF($C11&lt;&gt;"",INDEX([1]Лист1!E$3:E$999,MATCH($C11,[1]Лист1!$B$3:$B$999,0))/100*$E11,"")</f>
        <v>107.54</v>
      </c>
      <c r="H11" s="8">
        <f>IF($C11&lt;&gt;"",INDEX([1]Лист1!F$3:F$999,MATCH($C11,[1]Лист1!$B$3:$B$999,0))/100*$E11,"")</f>
        <v>2.3788</v>
      </c>
      <c r="I11" s="8">
        <f>IF($C11&lt;&gt;"",INDEX([1]Лист1!G$3:G$999,MATCH($C11,[1]Лист1!$B$3:$B$999,0))/100*$E11,"")</f>
        <v>3.5378000000000003</v>
      </c>
      <c r="J11" s="8">
        <f>IF($C11&lt;&gt;"",INDEX([1]Лист1!H$3:H$999,MATCH($C11,[1]Лист1!$B$3:$B$999,0))/100*$E11,"")</f>
        <v>16.72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2022-11-08T10:45:05Z</dcterms:modified>
</cp:coreProperties>
</file>