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<sst xmlns="http://schemas.openxmlformats.org/spreadsheetml/2006/main" count="18" uniqueCount="18">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</sst>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3" sqref="K3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44921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47</v>
      </c>
      <c r="D4" s="6" t="str">
        <f>IF($C4&lt;&gt;"",INDEX([1]Лист1!C$3:C$999,MATCH($C4,[1]Лист1!$B$3:$B$999,0)),"")</f>
        <v>Гречка рассыпчатая</v>
      </c>
      <c r="E4" s="11">
        <v>200</v>
      </c>
      <c r="F4" s="13">
        <v>17.940000000000001</v>
      </c>
      <c r="G4" s="9">
        <f>IF($C4&lt;&gt;"",INDEX([1]Лист1!E$3:E$999,MATCH($C4,[1]Лист1!$B$3:$B$999,0))/100*$E4,"")</f>
        <v>225.8</v>
      </c>
      <c r="H4" s="8">
        <f>IF($C4&lt;&gt;"",INDEX([1]Лист1!F$3:F$999,MATCH($C4,[1]Лист1!$B$3:$B$999,0))/100*$E4,"")</f>
        <v>7.2000000000000011</v>
      </c>
      <c r="I4" s="8">
        <f>IF($C4&lt;&gt;"",INDEX([1]Лист1!G$3:G$999,MATCH($C4,[1]Лист1!$B$3:$B$999,0))/100*$E4,"")</f>
        <v>7.0000000000000009</v>
      </c>
      <c r="J4" s="8">
        <f>IF($C4&lt;&gt;"",INDEX([1]Лист1!H$3:H$999,MATCH($C4,[1]Лист1!$B$3:$B$999,0))/100*$E4,"")</f>
        <v>35.799999999999997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6</v>
      </c>
      <c r="D5" s="6" t="str">
        <f>IF($C5&lt;&gt;"",INDEX([1]Лист1!C$3:C$999,MATCH($C5,[1]Лист1!$B$3:$B$999,0)),"")</f>
        <v>Кура отварная</v>
      </c>
      <c r="E5" s="11">
        <v>100</v>
      </c>
      <c r="F5" s="13">
        <v>32.68</v>
      </c>
      <c r="G5" s="9">
        <f>IF($C5&lt;&gt;"",INDEX([1]Лист1!E$3:E$999,MATCH($C5,[1]Лист1!$B$3:$B$999,0))/100*$E5,"")</f>
        <v>177</v>
      </c>
      <c r="H5" s="8">
        <f>IF($C5&lt;&gt;"",INDEX([1]Лист1!F$3:F$999,MATCH($C5,[1]Лист1!$B$3:$B$999,0))/100*$E5,"")</f>
        <v>27.3</v>
      </c>
      <c r="I5" s="8">
        <f>IF($C5&lt;&gt;"",INDEX([1]Лист1!G$3:G$999,MATCH($C5,[1]Лист1!$B$3:$B$999,0))/100*$E5,"")</f>
        <v>6.7</v>
      </c>
      <c r="J5" s="8">
        <f>IF($C5&lt;&gt;"",INDEX([1]Лист1!H$3:H$999,MATCH($C5,[1]Лист1!$B$3:$B$999,0))/100*$E5,"")</f>
        <v>0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18</v>
      </c>
      <c r="D7" s="6" t="str">
        <f>IF($C7&lt;&gt;"",INDEX([1]Лист1!C$3:C$999,MATCH($C7,[1]Лист1!$B$3:$B$999,0)),"")</f>
        <v>Компот из ягод</v>
      </c>
      <c r="E7" s="11">
        <v>200</v>
      </c>
      <c r="F7" s="13">
        <v>10</v>
      </c>
      <c r="G7" s="9">
        <f>IF($C7&lt;&gt;"",INDEX([1]Лист1!E$3:E$999,MATCH($C7,[1]Лист1!$B$3:$B$999,0))/100*$E7,"")</f>
        <v>70</v>
      </c>
      <c r="H7" s="8">
        <f>IF($C7&lt;&gt;"",INDEX([1]Лист1!F$3:F$999,MATCH($C7,[1]Лист1!$B$3:$B$999,0))/100*$E7,"")</f>
        <v>0</v>
      </c>
      <c r="I7" s="8">
        <f>IF($C7&lt;&gt;"",INDEX([1]Лист1!G$3:G$999,MATCH($C7,[1]Лист1!$B$3:$B$999,0))/100*$E7,"")</f>
        <v>0</v>
      </c>
      <c r="J7" s="8">
        <f>IF($C7&lt;&gt;"",INDEX([1]Лист1!H$3:H$999,MATCH($C7,[1]Лист1!$B$3:$B$999,0))/100*$E7,"")</f>
        <v>20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3.03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3.15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>Фрукты</v>
      </c>
      <c r="C10" s="12">
        <v>14</v>
      </c>
      <c r="D10" s="6" t="str">
        <f>IF($C10&lt;&gt;"",INDEX([1]Лист1!C$3:C$999,MATCH($C10,[1]Лист1!$B$3:$B$999,0)),"")</f>
        <v>Мандарин</v>
      </c>
      <c r="E10" s="12">
        <v>120.3</v>
      </c>
      <c r="F10" s="13">
        <v>22.74</v>
      </c>
      <c r="G10" s="9">
        <f>IF($C10&lt;&gt;"",INDEX([1]Лист1!E$3:E$999,MATCH($C10,[1]Лист1!$B$3:$B$999,0))/100*$E10,"")</f>
        <v>63.759</v>
      </c>
      <c r="H10" s="8">
        <f>IF($C10&lt;&gt;"",INDEX([1]Лист1!F$3:F$999,MATCH($C10,[1]Лист1!$B$3:$B$999,0))/100*$E10,"")</f>
        <v>0.96240000000000003</v>
      </c>
      <c r="I10" s="8">
        <f>IF($C10&lt;&gt;"",INDEX([1]Лист1!G$3:G$999,MATCH($C10,[1]Лист1!$B$3:$B$999,0))/100*$E10,"")</f>
        <v>0.3609</v>
      </c>
      <c r="J10" s="8">
        <f>IF($C10&lt;&gt;"",INDEX([1]Лист1!H$3:H$999,MATCH($C10,[1]Лист1!$B$3:$B$999,0))/100*$E10,"")</f>
        <v>13.8345</v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2022-12-21T09:26:50Z</dcterms:modified>
</cp:coreProperties>
</file>