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<sst xmlns="http://schemas.openxmlformats.org/spreadsheetml/2006/main" count="18" uniqueCount="18">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</sst>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44939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20</v>
      </c>
      <c r="D4" s="6" t="str">
        <f>IF($C4&lt;&gt;"",INDEX([1]Лист1!C$3:C$999,MATCH($C4,[1]Лист1!$B$3:$B$999,0)),"")</f>
        <v>Пюре картофельное</v>
      </c>
      <c r="E4" s="11">
        <v>200</v>
      </c>
      <c r="F4" s="13">
        <v>14</v>
      </c>
      <c r="G4" s="9">
        <f>IF($C4&lt;&gt;"",INDEX([1]Лист1!E$3:E$999,MATCH($C4,[1]Лист1!$B$3:$B$999,0))/100*$E4,"")</f>
        <v>260</v>
      </c>
      <c r="H4" s="8">
        <f>IF($C4&lt;&gt;"",INDEX([1]Лист1!F$3:F$999,MATCH($C4,[1]Лист1!$B$3:$B$999,0))/100*$E4,"")</f>
        <v>4.5999999999999996</v>
      </c>
      <c r="I4" s="8">
        <f>IF($C4&lt;&gt;"",INDEX([1]Лист1!G$3:G$999,MATCH($C4,[1]Лист1!$B$3:$B$999,0))/100*$E4,"")</f>
        <v>34</v>
      </c>
      <c r="J4" s="8">
        <f>IF($C4&lt;&gt;"",INDEX([1]Лист1!H$3:H$999,MATCH($C4,[1]Лист1!$B$3:$B$999,0))/100*$E4,"")</f>
        <v>7.6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36</v>
      </c>
      <c r="D5" s="6" t="str">
        <f>IF($C5&lt;&gt;"",INDEX([1]Лист1!C$3:C$999,MATCH($C5,[1]Лист1!$B$3:$B$999,0)),"")</f>
        <v>Сосиска отварная</v>
      </c>
      <c r="E5" s="11">
        <v>70</v>
      </c>
      <c r="F5" s="13">
        <v>30.45</v>
      </c>
      <c r="G5" s="9">
        <f>IF($C5&lt;&gt;"",INDEX([1]Лист1!E$3:E$999,MATCH($C5,[1]Лист1!$B$3:$B$999,0))/100*$E5,"")</f>
        <v>172.2</v>
      </c>
      <c r="H5" s="8">
        <f>IF($C5&lt;&gt;"",INDEX([1]Лист1!F$3:F$999,MATCH($C5,[1]Лист1!$B$3:$B$999,0))/100*$E5,"")</f>
        <v>8.4</v>
      </c>
      <c r="I5" s="8">
        <f>IF($C5&lt;&gt;"",INDEX([1]Лист1!G$3:G$999,MATCH($C5,[1]Лист1!$B$3:$B$999,0))/100*$E5,"")</f>
        <v>15.4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Горячее блюдо</v>
      </c>
      <c r="C6" s="11">
        <v>61</v>
      </c>
      <c r="D6" s="6" t="str">
        <f>IF($C6&lt;&gt;"",INDEX([1]Лист1!C$3:C$999,MATCH($C6,[1]Лист1!$B$3:$B$999,0)),"")</f>
        <v>Сыр нарезной</v>
      </c>
      <c r="E6" s="11">
        <v>30</v>
      </c>
      <c r="F6" s="13">
        <v>16.47</v>
      </c>
      <c r="G6" s="9">
        <f>IF($C6&lt;&gt;"",INDEX([1]Лист1!E$3:E$999,MATCH($C6,[1]Лист1!$B$3:$B$999,0))/100*$E6,"")</f>
        <v>105</v>
      </c>
      <c r="H6" s="8">
        <f>IF($C6&lt;&gt;"",INDEX([1]Лист1!F$3:F$999,MATCH($C6,[1]Лист1!$B$3:$B$999,0))/100*$E6,"")</f>
        <v>7.8900000000000006</v>
      </c>
      <c r="I6" s="8">
        <f>IF($C6&lt;&gt;"",INDEX([1]Лист1!G$3:G$999,MATCH($C6,[1]Лист1!$B$3:$B$999,0))/100*$E6,"")</f>
        <v>7.98</v>
      </c>
      <c r="J6" s="8">
        <f>IF($C6&lt;&gt;"",INDEX([1]Лист1!H$3:H$999,MATCH($C6,[1]Лист1!$B$3:$B$999,0))/100*$E6,"")</f>
        <v>0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3.03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3.15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Фрукты</v>
      </c>
      <c r="C9" s="12">
        <v>25</v>
      </c>
      <c r="D9" s="6" t="str">
        <f>IF($C9&lt;&gt;"",INDEX([1]Лист1!C$3:C$999,MATCH($C9,[1]Лист1!$B$3:$B$999,0)),"")</f>
        <v>Груша</v>
      </c>
      <c r="E9" s="12">
        <v>169</v>
      </c>
      <c r="F9" s="13">
        <v>30</v>
      </c>
      <c r="G9" s="9">
        <f>IF($C9&lt;&gt;"",INDEX([1]Лист1!E$3:E$999,MATCH($C9,[1]Лист1!$B$3:$B$999,0))/100*$E9,"")</f>
        <v>79.429999999999993</v>
      </c>
      <c r="H9" s="8">
        <f>IF($C9&lt;&gt;"",INDEX([1]Лист1!F$3:F$999,MATCH($C9,[1]Лист1!$B$3:$B$999,0))/100*$E9,"")</f>
        <v>0.67600000000000005</v>
      </c>
      <c r="I9" s="8">
        <f>IF($C9&lt;&gt;"",INDEX([1]Лист1!G$3:G$999,MATCH($C9,[1]Лист1!$B$3:$B$999,0))/100*$E9,"")</f>
        <v>0.50700000000000001</v>
      </c>
      <c r="J9" s="8">
        <f>IF($C9&lt;&gt;"",INDEX([1]Лист1!H$3:H$999,MATCH($C9,[1]Лист1!$B$3:$B$999,0))/100*$E9,"")</f>
        <v>17.407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2023-01-10T08:46:36Z</dcterms:modified>
</cp:coreProperties>
</file>