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<sst xmlns="http://schemas.openxmlformats.org/spreadsheetml/2006/main" count="18" uniqueCount="18">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</sst>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2" sqref="F12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44946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47</v>
      </c>
      <c r="D4" s="6" t="str">
        <f>IF($C4&lt;&gt;"",INDEX([1]Лист1!C$3:C$999,MATCH($C4,[1]Лист1!$B$3:$B$999,0)),"")</f>
        <v>Гречка рассыпчатая</v>
      </c>
      <c r="E4" s="11">
        <v>200</v>
      </c>
      <c r="F4" s="13">
        <v>17.940000000000001</v>
      </c>
      <c r="G4" s="9">
        <f>IF($C4&lt;&gt;"",INDEX([1]Лист1!E$3:E$999,MATCH($C4,[1]Лист1!$B$3:$B$999,0))/100*$E4,"")</f>
        <v>225.8</v>
      </c>
      <c r="H4" s="8">
        <f>IF($C4&lt;&gt;"",INDEX([1]Лист1!F$3:F$999,MATCH($C4,[1]Лист1!$B$3:$B$999,0))/100*$E4,"")</f>
        <v>7.2000000000000011</v>
      </c>
      <c r="I4" s="8">
        <f>IF($C4&lt;&gt;"",INDEX([1]Лист1!G$3:G$999,MATCH($C4,[1]Лист1!$B$3:$B$999,0))/100*$E4,"")</f>
        <v>7.0000000000000009</v>
      </c>
      <c r="J4" s="8">
        <f>IF($C4&lt;&gt;"",INDEX([1]Лист1!H$3:H$999,MATCH($C4,[1]Лист1!$B$3:$B$999,0))/100*$E4,"")</f>
        <v>35.799999999999997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36</v>
      </c>
      <c r="D5" s="6" t="str">
        <f>IF($C5&lt;&gt;"",INDEX([1]Лист1!C$3:C$999,MATCH($C5,[1]Лист1!$B$3:$B$999,0)),"")</f>
        <v>Сосиска отварная</v>
      </c>
      <c r="E5" s="11">
        <v>70</v>
      </c>
      <c r="F5" s="13">
        <v>30.45</v>
      </c>
      <c r="G5" s="9">
        <f>IF($C5&lt;&gt;"",INDEX([1]Лист1!E$3:E$999,MATCH($C5,[1]Лист1!$B$3:$B$999,0))/100*$E5,"")</f>
        <v>172.2</v>
      </c>
      <c r="H5" s="8">
        <f>IF($C5&lt;&gt;"",INDEX([1]Лист1!F$3:F$999,MATCH($C5,[1]Лист1!$B$3:$B$999,0))/100*$E5,"")</f>
        <v>8.4</v>
      </c>
      <c r="I5" s="8">
        <f>IF($C5&lt;&gt;"",INDEX([1]Лист1!G$3:G$999,MATCH($C5,[1]Лист1!$B$3:$B$999,0))/100*$E5,"")</f>
        <v>15.4</v>
      </c>
      <c r="J5" s="8">
        <f>IF($C5&lt;&gt;"",INDEX([1]Лист1!H$3:H$999,MATCH($C5,[1]Лист1!$B$3:$B$999,0))/100*$E5,"")</f>
        <v>0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4</v>
      </c>
      <c r="D7" s="6" t="str">
        <f>IF($C7&lt;&gt;"",INDEX([1]Лист1!C$3:C$999,MATCH($C7,[1]Лист1!$B$3:$B$999,0)),"")</f>
        <v>Хлеб в/с пшеничный</v>
      </c>
      <c r="E7" s="11">
        <v>60</v>
      </c>
      <c r="F7" s="13">
        <v>3.03</v>
      </c>
      <c r="G7" s="9">
        <f>IF($C7&lt;&gt;"",INDEX([1]Лист1!E$3:E$999,MATCH($C7,[1]Лист1!$B$3:$B$999,0))/100*$E7,"")</f>
        <v>145.19999999999999</v>
      </c>
      <c r="H7" s="8">
        <f>IF($C7&lt;&gt;"",INDEX([1]Лист1!F$3:F$999,MATCH($C7,[1]Лист1!$B$3:$B$999,0))/100*$E7,"")</f>
        <v>4.8600000000000003</v>
      </c>
      <c r="I7" s="8">
        <f>IF($C7&lt;&gt;"",INDEX([1]Лист1!G$3:G$999,MATCH($C7,[1]Лист1!$B$3:$B$999,0))/100*$E7,"")</f>
        <v>0.6</v>
      </c>
      <c r="J7" s="8">
        <f>IF($C7&lt;&gt;"",INDEX([1]Лист1!H$3:H$999,MATCH($C7,[1]Лист1!$B$3:$B$999,0))/100*$E7,"")</f>
        <v>29.28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5</v>
      </c>
      <c r="D8" s="6" t="str">
        <f>IF($C8&lt;&gt;"",INDEX([1]Лист1!C$3:C$999,MATCH($C8,[1]Лист1!$B$3:$B$999,0)),"")</f>
        <v>Хлеб в/с ржаной</v>
      </c>
      <c r="E8" s="11">
        <v>60</v>
      </c>
      <c r="F8" s="13">
        <v>3.15</v>
      </c>
      <c r="G8" s="9">
        <f>IF($C8&lt;&gt;"",INDEX([1]Лист1!E$3:E$999,MATCH($C8,[1]Лист1!$B$3:$B$999,0))/100*$E8,"")</f>
        <v>155.39999999999998</v>
      </c>
      <c r="H8" s="8">
        <f>IF($C8&lt;&gt;"",INDEX([1]Лист1!F$3:F$999,MATCH($C8,[1]Лист1!$B$3:$B$999,0))/100*$E8,"")</f>
        <v>5.1000000000000005</v>
      </c>
      <c r="I8" s="8">
        <f>IF($C8&lt;&gt;"",INDEX([1]Лист1!G$3:G$999,MATCH($C8,[1]Лист1!$B$3:$B$999,0))/100*$E8,"")</f>
        <v>1.98</v>
      </c>
      <c r="J8" s="8">
        <f>IF($C8&lt;&gt;"",INDEX([1]Лист1!H$3:H$999,MATCH($C8,[1]Лист1!$B$3:$B$999,0))/100*$E8,"")</f>
        <v>25.5</v>
      </c>
    </row>
    <row r="9" spans="1:10" x14ac:dyDescent="0.25">
      <c r="A9" s="19"/>
      <c r="B9" s="5" t="str">
        <f>IF($C9&lt;&gt;"",INDEX([1]Лист1!A$3:A$999,MATCH($C9,[1]Лист1!$B$3:$B$999,0)),"")</f>
        <v>Холодное блюдо</v>
      </c>
      <c r="C9" s="12">
        <v>40</v>
      </c>
      <c r="D9" s="6" t="str">
        <f>IF($C9&lt;&gt;"",INDEX([1]Лист1!C$3:C$999,MATCH($C9,[1]Лист1!$B$3:$B$999,0)),"")</f>
        <v>Яйцо вареное</v>
      </c>
      <c r="E9" s="12">
        <v>40</v>
      </c>
      <c r="F9" s="13">
        <v>7.5</v>
      </c>
      <c r="G9" s="9">
        <f>IF($C9&lt;&gt;"",INDEX([1]Лист1!E$3:E$999,MATCH($C9,[1]Лист1!$B$3:$B$999,0))/100*$E9,"")</f>
        <v>61.6</v>
      </c>
      <c r="H9" s="8">
        <f>IF($C9&lt;&gt;"",INDEX([1]Лист1!F$3:F$999,MATCH($C9,[1]Лист1!$B$3:$B$999,0))/100*$E9,"")</f>
        <v>5</v>
      </c>
      <c r="I9" s="8">
        <f>IF($C9&lt;&gt;"",INDEX([1]Лист1!G$3:G$999,MATCH($C9,[1]Лист1!$B$3:$B$999,0))/100*$E9,"")</f>
        <v>4.24</v>
      </c>
      <c r="J9" s="8">
        <f>IF($C9&lt;&gt;"",INDEX([1]Лист1!H$3:H$999,MATCH($C9,[1]Лист1!$B$3:$B$999,0))/100*$E9,"")</f>
        <v>0.44800000000000006</v>
      </c>
    </row>
    <row r="10" spans="1:10" x14ac:dyDescent="0.25">
      <c r="A10" s="19"/>
      <c r="B10" s="5" t="str">
        <f>IF($C10&lt;&gt;"",INDEX([1]Лист1!A$3:A$999,MATCH($C10,[1]Лист1!$B$3:$B$999,0)),"")</f>
        <v>Горячий напиток</v>
      </c>
      <c r="C10" s="12">
        <v>13</v>
      </c>
      <c r="D10" s="6" t="str">
        <f>IF($C10&lt;&gt;"",INDEX([1]Лист1!C$3:C$999,MATCH($C10,[1]Лист1!$B$3:$B$999,0)),"")</f>
        <v>Чай с сахаром</v>
      </c>
      <c r="E10" s="12">
        <v>225</v>
      </c>
      <c r="F10" s="13">
        <v>2.9</v>
      </c>
      <c r="G10" s="9">
        <f>IF($C10&lt;&gt;"",INDEX([1]Лист1!E$3:E$999,MATCH($C10,[1]Лист1!$B$3:$B$999,0))/100*$E10,"")</f>
        <v>157.5</v>
      </c>
      <c r="H10" s="8">
        <f>IF($C10&lt;&gt;"",INDEX([1]Лист1!F$3:F$999,MATCH($C10,[1]Лист1!$B$3:$B$999,0))/100*$E10,"")</f>
        <v>0</v>
      </c>
      <c r="I10" s="8">
        <f>IF($C10&lt;&gt;"",INDEX([1]Лист1!G$3:G$999,MATCH($C10,[1]Лист1!$B$3:$B$999,0))/100*$E10,"")</f>
        <v>0</v>
      </c>
      <c r="J10" s="8">
        <f>IF($C10&lt;&gt;"",INDEX([1]Лист1!H$3:H$999,MATCH($C10,[1]Лист1!$B$3:$B$999,0))/100*$E10,"")</f>
        <v>0</v>
      </c>
    </row>
    <row r="11" spans="1:10" x14ac:dyDescent="0.25">
      <c r="A11" s="19"/>
      <c r="B11" s="5" t="str">
        <f>IF($C11&lt;&gt;"",INDEX([1]Лист1!A$3:A$999,MATCH($C11,[1]Лист1!$B$3:$B$999,0)),"")</f>
        <v>Фрукты</v>
      </c>
      <c r="C11" s="12">
        <v>9</v>
      </c>
      <c r="D11" s="6" t="str">
        <f>IF($C11&lt;&gt;"",INDEX([1]Лист1!C$3:C$999,MATCH($C11,[1]Лист1!$B$3:$B$999,0)),"")</f>
        <v>Яблоко</v>
      </c>
      <c r="E11" s="12">
        <v>130</v>
      </c>
      <c r="F11" s="13">
        <v>12.42</v>
      </c>
      <c r="G11" s="9">
        <f>IF($C11&lt;&gt;"",INDEX([1]Лист1!E$3:E$999,MATCH($C11,[1]Лист1!$B$3:$B$999,0))/100*$E11,"")</f>
        <v>61.099999999999994</v>
      </c>
      <c r="H11" s="8">
        <f>IF($C11&lt;&gt;"",INDEX([1]Лист1!F$3:F$999,MATCH($C11,[1]Лист1!$B$3:$B$999,0))/100*$E11,"")</f>
        <v>0.52</v>
      </c>
      <c r="I11" s="8">
        <f>IF($C11&lt;&gt;"",INDEX([1]Лист1!G$3:G$999,MATCH($C11,[1]Лист1!$B$3:$B$999,0))/100*$E11,"")</f>
        <v>0.52</v>
      </c>
      <c r="J11" s="8">
        <f>IF($C11&lt;&gt;"",INDEX([1]Лист1!H$3:H$999,MATCH($C11,[1]Лист1!$B$3:$B$999,0))/100*$E11,"")</f>
        <v>12.74</v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2023-01-19T11:25:13Z</dcterms:modified>
</cp:coreProperties>
</file>