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<sst xmlns="http://schemas.openxmlformats.org/spreadsheetml/2006/main" count="18" uniqueCount="18">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</sst>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44951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20</v>
      </c>
      <c r="D4" s="6" t="str">
        <f>IF($C4&lt;&gt;"",INDEX([1]Лист1!C$3:C$999,MATCH($C4,[1]Лист1!$B$3:$B$999,0)),"")</f>
        <v>Пюре картофельное</v>
      </c>
      <c r="E4" s="11">
        <v>200</v>
      </c>
      <c r="F4" s="13">
        <v>17.05</v>
      </c>
      <c r="G4" s="9">
        <f>IF($C4&lt;&gt;"",INDEX([1]Лист1!E$3:E$999,MATCH($C4,[1]Лист1!$B$3:$B$999,0))/100*$E4,"")</f>
        <v>260</v>
      </c>
      <c r="H4" s="8">
        <f>IF($C4&lt;&gt;"",INDEX([1]Лист1!F$3:F$999,MATCH($C4,[1]Лист1!$B$3:$B$999,0))/100*$E4,"")</f>
        <v>4.5999999999999996</v>
      </c>
      <c r="I4" s="8">
        <f>IF($C4&lt;&gt;"",INDEX([1]Лист1!G$3:G$999,MATCH($C4,[1]Лист1!$B$3:$B$999,0))/100*$E4,"")</f>
        <v>34</v>
      </c>
      <c r="J4" s="8">
        <f>IF($C4&lt;&gt;"",INDEX([1]Лист1!H$3:H$999,MATCH($C4,[1]Лист1!$B$3:$B$999,0))/100*$E4,"")</f>
        <v>7.6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36</v>
      </c>
      <c r="D5" s="6" t="str">
        <f>IF($C5&lt;&gt;"",INDEX([1]Лист1!C$3:C$999,MATCH($C5,[1]Лист1!$B$3:$B$999,0)),"")</f>
        <v>Сосиска отварная</v>
      </c>
      <c r="E5" s="11">
        <v>70</v>
      </c>
      <c r="F5" s="13">
        <v>30.45</v>
      </c>
      <c r="G5" s="9">
        <f>IF($C5&lt;&gt;"",INDEX([1]Лист1!E$3:E$999,MATCH($C5,[1]Лист1!$B$3:$B$999,0))/100*$E5,"")</f>
        <v>172.2</v>
      </c>
      <c r="H5" s="8">
        <f>IF($C5&lt;&gt;"",INDEX([1]Лист1!F$3:F$999,MATCH($C5,[1]Лист1!$B$3:$B$999,0))/100*$E5,"")</f>
        <v>8.4</v>
      </c>
      <c r="I5" s="8">
        <f>IF($C5&lt;&gt;"",INDEX([1]Лист1!G$3:G$999,MATCH($C5,[1]Лист1!$B$3:$B$999,0))/100*$E5,"")</f>
        <v>15.4</v>
      </c>
      <c r="J5" s="8">
        <f>IF($C5&lt;&gt;"",INDEX([1]Лист1!H$3:H$999,MATCH($C5,[1]Лист1!$B$3:$B$999,0))/100*$E5,"")</f>
        <v>0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18</v>
      </c>
      <c r="D7" s="6" t="str">
        <f>IF($C7&lt;&gt;"",INDEX([1]Лист1!C$3:C$999,MATCH($C7,[1]Лист1!$B$3:$B$999,0)),"")</f>
        <v>Компот из ягод</v>
      </c>
      <c r="E7" s="11">
        <v>200</v>
      </c>
      <c r="F7" s="13">
        <v>10.029999999999999</v>
      </c>
      <c r="G7" s="9">
        <f>IF($C7&lt;&gt;"",INDEX([1]Лист1!E$3:E$999,MATCH($C7,[1]Лист1!$B$3:$B$999,0))/100*$E7,"")</f>
        <v>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3.03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3.15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Холодное блюдо</v>
      </c>
      <c r="C10" s="12">
        <v>24</v>
      </c>
      <c r="D10" s="6" t="str">
        <f>IF($C10&lt;&gt;"",INDEX([1]Лист1!C$3:C$999,MATCH($C10,[1]Лист1!$B$3:$B$999,0)),"")</f>
        <v>Йогурт</v>
      </c>
      <c r="E10" s="12">
        <v>115</v>
      </c>
      <c r="F10" s="13">
        <v>32.380000000000003</v>
      </c>
      <c r="G10" s="9">
        <f>IF($C10&lt;&gt;"",INDEX([1]Лист1!E$3:E$999,MATCH($C10,[1]Лист1!$B$3:$B$999,0))/100*$E10,"")</f>
        <v>100.05</v>
      </c>
      <c r="H10" s="8">
        <f>IF($C10&lt;&gt;"",INDEX([1]Лист1!F$3:F$999,MATCH($C10,[1]Лист1!$B$3:$B$999,0))/100*$E10,"")</f>
        <v>5.75</v>
      </c>
      <c r="I10" s="8">
        <f>IF($C10&lt;&gt;"",INDEX([1]Лист1!G$3:G$999,MATCH($C10,[1]Лист1!$B$3:$B$999,0))/100*$E10,"")</f>
        <v>3.4499999999999997</v>
      </c>
      <c r="J10" s="8">
        <f>IF($C10&lt;&gt;"",INDEX([1]Лист1!H$3:H$999,MATCH($C10,[1]Лист1!$B$3:$B$999,0))/100*$E10,"")</f>
        <v>9.2000000000000011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2023-01-23T08:15:28Z</dcterms:modified>
</cp:coreProperties>
</file>