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<sst xmlns="http://schemas.openxmlformats.org/spreadsheetml/2006/main" count="18" uniqueCount="18">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</sst>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H64">
            <v>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Холодное блюдо</v>
      </c>
      <c r="C4" s="11">
        <v>40</v>
      </c>
      <c r="D4" s="6" t="str">
        <f>IF($C4&lt;&gt;"",INDEX([1]Лист1!C$3:C$999,MATCH($C4,[1]Лист1!$B$3:$B$999,0)),"")</f>
        <v>Яйцо вареное</v>
      </c>
      <c r="E4" s="11">
        <v>40</v>
      </c>
      <c r="F4" s="13">
        <v>7.5</v>
      </c>
      <c r="G4" s="9">
        <f>IF($C4&lt;&gt;"",INDEX([1]Лист1!E$3:E$999,MATCH($C4,[1]Лист1!$B$3:$B$999,0))/100*$E4,"")</f>
        <v>61.6</v>
      </c>
      <c r="H4" s="8">
        <f>IF($C4&lt;&gt;"",INDEX([1]Лист1!F$3:F$999,MATCH($C4,[1]Лист1!$B$3:$B$999,0))/100*$E4,"")</f>
        <v>5</v>
      </c>
      <c r="I4" s="8">
        <f>IF($C4&lt;&gt;"",INDEX([1]Лист1!G$3:G$999,MATCH($C4,[1]Лист1!$B$3:$B$999,0))/100*$E4,"")</f>
        <v>4.24</v>
      </c>
      <c r="J4" s="8">
        <f>IF($C4&lt;&gt;"",INDEX([1]Лист1!H$3:H$999,MATCH($C4,[1]Лист1!$B$3:$B$999,0))/100*$E4,"")</f>
        <v>0.44800000000000006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54</v>
      </c>
      <c r="D5" s="6" t="str">
        <f>IF($C5&lt;&gt;"",INDEX([1]Лист1!C$3:C$999,MATCH($C5,[1]Лист1!$B$3:$B$999,0)),"")</f>
        <v>Каша пшенная молочная с маслом</v>
      </c>
      <c r="E5" s="11">
        <v>200</v>
      </c>
      <c r="F5" s="13">
        <v>23.41</v>
      </c>
      <c r="G5" s="9">
        <f>IF($C5&lt;&gt;"",INDEX([1]Лист1!E$3:E$999,MATCH($C5,[1]Лист1!$B$3:$B$999,0))/100*$E5,"")</f>
        <v>200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9</v>
      </c>
      <c r="J5" s="8">
        <f>IF($C5&lt;&gt;"",INDEX([1]Лист1!H$3:H$999,MATCH($C5,[1]Лист1!$B$3:$B$999,0))/100*$E5,"")</f>
        <v>36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24</v>
      </c>
      <c r="D6" s="6" t="str">
        <f>IF($C6&lt;&gt;"",INDEX([1]Лист1!C$3:C$999,MATCH($C6,[1]Лист1!$B$3:$B$999,0)),"")</f>
        <v>Йогурт</v>
      </c>
      <c r="E6" s="11">
        <v>115</v>
      </c>
      <c r="F6" s="13">
        <v>34</v>
      </c>
      <c r="G6" s="9">
        <f>IF($C6&lt;&gt;"",INDEX([1]Лист1!E$3:E$999,MATCH($C6,[1]Лист1!$B$3:$B$999,0))/100*$E6,"")</f>
        <v>100.05</v>
      </c>
      <c r="H6" s="8">
        <f>IF($C6&lt;&gt;"",INDEX([1]Лист1!F$3:F$999,MATCH($C6,[1]Лист1!$B$3:$B$999,0))/100*$E6,"")</f>
        <v>5.75</v>
      </c>
      <c r="I6" s="8">
        <f>IF($C6&lt;&gt;"",INDEX([1]Лист1!G$3:G$999,MATCH($C6,[1]Лист1!$B$3:$B$999,0))/100*$E6,"")</f>
        <v>3.4499999999999997</v>
      </c>
      <c r="J6" s="8">
        <f>IF($C6&lt;&gt;"",INDEX([1]Лист1!H$3:H$999,MATCH($C6,[1]Лист1!$B$3:$B$999,0))/100*$E6,"")</f>
        <v>9.2000000000000011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25</v>
      </c>
      <c r="D9" s="6" t="str">
        <f>IF($C9&lt;&gt;"",INDEX([1]Лист1!C$3:C$999,MATCH($C9,[1]Лист1!$B$3:$B$999,0)),"")</f>
        <v>Груша</v>
      </c>
      <c r="E9" s="12">
        <v>164</v>
      </c>
      <c r="F9" s="13">
        <v>28.87</v>
      </c>
      <c r="G9" s="9">
        <f>IF($C9&lt;&gt;"",INDEX([1]Лист1!E$3:E$999,MATCH($C9,[1]Лист1!$B$3:$B$999,0))/100*$E9,"")</f>
        <v>77.08</v>
      </c>
      <c r="H9" s="8">
        <f>IF($C9&lt;&gt;"",INDEX([1]Лист1!F$3:F$999,MATCH($C9,[1]Лист1!$B$3:$B$999,0))/100*$E9,"")</f>
        <v>0.65600000000000003</v>
      </c>
      <c r="I9" s="8">
        <f>IF($C9&lt;&gt;"",INDEX([1]Лист1!G$3:G$999,MATCH($C9,[1]Лист1!$B$3:$B$999,0))/100*$E9,"")</f>
        <v>0.49199999999999999</v>
      </c>
      <c r="J9" s="8">
        <f>IF($C9&lt;&gt;"",INDEX([1]Лист1!H$3:H$999,MATCH($C9,[1]Лист1!$B$3:$B$999,0))/100*$E9,"")</f>
        <v>16.892000000000003</v>
      </c>
    </row>
    <row r="10" spans="1:10" x14ac:dyDescent="0.25">
      <c r="A10" s="19"/>
      <c r="B10" s="5" t="str">
        <f>IF($C10&lt;&gt;"",INDEX([1]Лист1!A$3:A$999,MATCH($C10,[1]Лист1!$B$3:$B$999,0)),"")</f>
        <v>Горячий напиток</v>
      </c>
      <c r="C10" s="12">
        <v>13</v>
      </c>
      <c r="D10" s="6" t="str">
        <f>IF($C10&lt;&gt;"",INDEX([1]Лист1!C$3:C$999,MATCH($C10,[1]Лист1!$B$3:$B$999,0)),"")</f>
        <v>Чай с сахаром</v>
      </c>
      <c r="E10" s="12">
        <v>200</v>
      </c>
      <c r="F10" s="13">
        <v>7.1</v>
      </c>
      <c r="G10" s="9">
        <f>IF($C10&lt;&gt;"",INDEX([1]Лист1!E$3:E$999,MATCH($C10,[1]Лист1!$B$3:$B$999,0))/100*$E10,"")</f>
        <v>140</v>
      </c>
      <c r="H10" s="8">
        <f>IF($C10&lt;&gt;"",INDEX([1]Лист1!F$3:F$999,MATCH($C10,[1]Лист1!$B$3:$B$999,0))/100*$E10,"")</f>
        <v>0</v>
      </c>
      <c r="I10" s="8">
        <f>IF($C10&lt;&gt;"",INDEX([1]Лист1!G$3:G$999,MATCH($C10,[1]Лист1!$B$3:$B$999,0))/100*$E10,"")</f>
        <v>0</v>
      </c>
      <c r="J10" s="8">
        <f>IF($C10&lt;&gt;"",INDEX([1]Лист1!H$3:H$999,MATCH($C10,[1]Лист1!$B$3:$B$999,0))/100*$E10,"")</f>
        <v>0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2023-02-12T07:45:00Z</dcterms:modified>
</cp:coreProperties>
</file>