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<sst xmlns="http://schemas.openxmlformats.org/spreadsheetml/2006/main" count="18" uniqueCount="18">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</sst>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45040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16.100000000000001</v>
      </c>
      <c r="G4" s="9">
        <f>IF($C4&lt;&gt;"",INDEX([1]Лист1!E$3:E$999,MATCH($C4,[1]Лист1!$B$3:$B$999,0))/100*$E4,"")</f>
        <v>225.99999999999997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38.11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Овощи</v>
      </c>
      <c r="C6" s="11">
        <v>63</v>
      </c>
      <c r="D6" s="6" t="str">
        <f>IF($C6&lt;&gt;"",INDEX([1]Лист1!C$3:C$999,MATCH($C6,[1]Лист1!$B$3:$B$999,0)),"")</f>
        <v>Кукуруза консервированная</v>
      </c>
      <c r="E6" s="11">
        <v>80</v>
      </c>
      <c r="F6" s="13">
        <v>15.4</v>
      </c>
      <c r="G6" s="9">
        <f>IF($C6&lt;&gt;"",INDEX([1]Лист1!E$3:E$999,MATCH($C6,[1]Лист1!$B$3:$B$999,0))/100*$E6,"")</f>
        <v>46.4</v>
      </c>
      <c r="H6" s="8">
        <f>IF($C6&lt;&gt;"",INDEX([1]Лист1!F$3:F$999,MATCH($C6,[1]Лист1!$B$3:$B$999,0))/100*$E6,"")</f>
        <v>1.7600000000000002</v>
      </c>
      <c r="I6" s="8">
        <f>IF($C6&lt;&gt;"",INDEX([1]Лист1!G$3:G$999,MATCH($C6,[1]Лист1!$B$3:$B$999,0))/100*$E6,"")</f>
        <v>1.92</v>
      </c>
      <c r="J6" s="8">
        <f>IF($C6&lt;&gt;"",INDEX([1]Лист1!H$3:H$999,MATCH($C6,[1]Лист1!$B$3:$B$999,0))/100*$E6,"")</f>
        <v>8.8000000000000007</v>
      </c>
    </row>
    <row r="7" spans="1:10" x14ac:dyDescent="0.25">
      <c r="A7" s="18"/>
      <c r="B7" s="5" t="str">
        <f>IF($C7&lt;&gt;"",INDEX([1]Лист1!A$3:A$999,MATCH($C7,[1]Лист1!$B$3:$B$999,0)),"")</f>
        <v>Холодное блюдо</v>
      </c>
      <c r="C7" s="11">
        <v>24</v>
      </c>
      <c r="D7" s="6" t="str">
        <f>IF($C7&lt;&gt;"",INDEX([1]Лист1!C$3:C$999,MATCH($C7,[1]Лист1!$B$3:$B$999,0)),"")</f>
        <v>Йогурт</v>
      </c>
      <c r="E7" s="11">
        <v>115</v>
      </c>
      <c r="F7" s="13">
        <v>34</v>
      </c>
      <c r="G7" s="9">
        <f>IF($C7&lt;&gt;"",INDEX([1]Лист1!E$3:E$999,MATCH($C7,[1]Лист1!$B$3:$B$999,0))/100*$E7,"")</f>
        <v>100.05</v>
      </c>
      <c r="H7" s="8">
        <f>IF($C7&lt;&gt;"",INDEX([1]Лист1!F$3:F$999,MATCH($C7,[1]Лист1!$B$3:$B$999,0))/100*$E7,"")</f>
        <v>5.75</v>
      </c>
      <c r="I7" s="8">
        <f>IF($C7&lt;&gt;"",INDEX([1]Лист1!G$3:G$999,MATCH($C7,[1]Лист1!$B$3:$B$999,0))/100*$E7,"")</f>
        <v>3.4499999999999997</v>
      </c>
      <c r="J7" s="8">
        <f>IF($C7&lt;&gt;"",INDEX([1]Лист1!H$3:H$999,MATCH($C7,[1]Лист1!$B$3:$B$999,0))/100*$E7,"")</f>
        <v>9.2000000000000011</v>
      </c>
    </row>
    <row r="8" spans="1:10" x14ac:dyDescent="0.25">
      <c r="A8" s="18"/>
      <c r="B8" s="5" t="str">
        <f>IF($C8&lt;&gt;"",INDEX([1]Лист1!A$3:A$999,MATCH($C8,[1]Лист1!$B$3:$B$999,0)),"")</f>
        <v>Горячий напиток</v>
      </c>
      <c r="C8" s="11">
        <v>13</v>
      </c>
      <c r="D8" s="6" t="str">
        <f>IF($C8&lt;&gt;"",INDEX([1]Лист1!C$3:C$999,MATCH($C8,[1]Лист1!$B$3:$B$999,0)),"")</f>
        <v>Чай с сахаром</v>
      </c>
      <c r="E8" s="11">
        <v>215</v>
      </c>
      <c r="F8" s="13">
        <v>1.82</v>
      </c>
      <c r="G8" s="9">
        <f>IF($C8&lt;&gt;"",INDEX([1]Лист1!E$3:E$999,MATCH($C8,[1]Лист1!$B$3:$B$999,0))/100*$E8,"")</f>
        <v>150.5</v>
      </c>
      <c r="H8" s="8">
        <f>IF($C8&lt;&gt;"",INDEX([1]Лист1!F$3:F$999,MATCH($C8,[1]Лист1!$B$3:$B$999,0))/100*$E8,"")</f>
        <v>0</v>
      </c>
      <c r="I8" s="8">
        <f>IF($C8&lt;&gt;"",INDEX([1]Лист1!G$3:G$999,MATCH($C8,[1]Лист1!$B$3:$B$999,0))/100*$E8,"")</f>
        <v>0</v>
      </c>
      <c r="J8" s="8">
        <f>IF($C8&lt;&gt;"",INDEX([1]Лист1!H$3:H$999,MATCH($C8,[1]Лист1!$B$3:$B$999,0))/100*$E8,"")</f>
        <v>0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4</v>
      </c>
      <c r="D9" s="6" t="str">
        <f>IF($C9&lt;&gt;"",INDEX([1]Лист1!C$3:C$999,MATCH($C9,[1]Лист1!$B$3:$B$999,0)),"")</f>
        <v>Хлеб пшеничный</v>
      </c>
      <c r="E9" s="12">
        <v>60</v>
      </c>
      <c r="F9" s="13">
        <v>3.15</v>
      </c>
      <c r="G9" s="9">
        <f>IF($C9&lt;&gt;"",INDEX([1]Лист1!E$3:E$999,MATCH($C9,[1]Лист1!$B$3:$B$999,0))/100*$E9,"")</f>
        <v>145.19999999999999</v>
      </c>
      <c r="H9" s="8">
        <f>IF($C9&lt;&gt;"",INDEX([1]Лист1!F$3:F$999,MATCH($C9,[1]Лист1!$B$3:$B$999,0))/100*$E9,"")</f>
        <v>4.8600000000000003</v>
      </c>
      <c r="I9" s="8">
        <f>IF($C9&lt;&gt;"",INDEX([1]Лист1!G$3:G$999,MATCH($C9,[1]Лист1!$B$3:$B$999,0))/100*$E9,"")</f>
        <v>0.6</v>
      </c>
      <c r="J9" s="8">
        <f>IF($C9&lt;&gt;"",INDEX([1]Лист1!H$3:H$999,MATCH($C9,[1]Лист1!$B$3:$B$999,0))/100*$E9,"")</f>
        <v>29.28</v>
      </c>
    </row>
    <row r="10" spans="1:10" x14ac:dyDescent="0.25">
      <c r="A10" s="19"/>
      <c r="B10" s="5" t="str">
        <f>IF($C10&lt;&gt;"",INDEX([1]Лист1!A$3:A$999,MATCH($C10,[1]Лист1!$B$3:$B$999,0)),"")</f>
        <v>Мучное</v>
      </c>
      <c r="C10" s="12">
        <v>5</v>
      </c>
      <c r="D10" s="6" t="str">
        <f>IF($C10&lt;&gt;"",INDEX([1]Лист1!C$3:C$999,MATCH($C10,[1]Лист1!$B$3:$B$999,0)),"")</f>
        <v>Хлеб ржаной</v>
      </c>
      <c r="E10" s="12">
        <v>60</v>
      </c>
      <c r="F10" s="13">
        <v>3.05</v>
      </c>
      <c r="G10" s="9">
        <f>IF($C10&lt;&gt;"",INDEX([1]Лист1!E$3:E$999,MATCH($C10,[1]Лист1!$B$3:$B$999,0))/100*$E10,"")</f>
        <v>155.39999999999998</v>
      </c>
      <c r="H10" s="8">
        <f>IF($C10&lt;&gt;"",INDEX([1]Лист1!F$3:F$999,MATCH($C10,[1]Лист1!$B$3:$B$999,0))/100*$E10,"")</f>
        <v>5.1000000000000005</v>
      </c>
      <c r="I10" s="8">
        <f>IF($C10&lt;&gt;"",INDEX([1]Лист1!G$3:G$999,MATCH($C10,[1]Лист1!$B$3:$B$999,0))/100*$E10,"")</f>
        <v>1.98</v>
      </c>
      <c r="J10" s="8">
        <f>IF($C10&lt;&gt;"",INDEX([1]Лист1!H$3:H$999,MATCH($C10,[1]Лист1!$B$3:$B$999,0))/100*$E10,"")</f>
        <v>25.5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2023-04-24T09:08:29Z</dcterms:modified>
</cp:coreProperties>
</file>