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G5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<sst xmlns="http://schemas.openxmlformats.org/spreadsheetml/2006/main" count="18" uniqueCount="18">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</sst>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113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19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растрастительным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растительным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  <row r="62">
          <cell r="A62" t="str">
            <v>Горячее блюдо</v>
          </cell>
          <cell r="B62">
            <v>60</v>
          </cell>
          <cell r="C62" t="str">
            <v>Жаркое по-домашнему</v>
          </cell>
          <cell r="E62">
            <v>248</v>
          </cell>
          <cell r="F62">
            <v>16.2</v>
          </cell>
          <cell r="G62">
            <v>13.8</v>
          </cell>
          <cell r="H62">
            <v>15.7</v>
          </cell>
        </row>
        <row r="63">
          <cell r="A63" t="str">
            <v>Горячее блюдо</v>
          </cell>
          <cell r="B63">
            <v>61</v>
          </cell>
          <cell r="C63" t="str">
            <v>Сыр нарезной</v>
          </cell>
          <cell r="E63">
            <v>350</v>
          </cell>
          <cell r="F63">
            <v>26.3</v>
          </cell>
          <cell r="G63">
            <v>26.6</v>
          </cell>
          <cell r="H63">
            <v>0</v>
          </cell>
        </row>
        <row r="64">
          <cell r="A64" t="str">
            <v>Горячее блюдо</v>
          </cell>
          <cell r="B64">
            <v>62</v>
          </cell>
          <cell r="C64" t="str">
            <v>Капуста тушеная с мясом</v>
          </cell>
          <cell r="E64">
            <v>113</v>
          </cell>
          <cell r="F64">
            <v>6.4</v>
          </cell>
          <cell r="G64">
            <v>8.3000000000000007</v>
          </cell>
          <cell r="H64">
            <v>3.1</v>
          </cell>
        </row>
        <row r="65">
          <cell r="A65" t="str">
            <v>Овощи</v>
          </cell>
          <cell r="B65">
            <v>63</v>
          </cell>
          <cell r="C65" t="str">
            <v>Кукуруза консервированная</v>
          </cell>
          <cell r="E65">
            <v>58</v>
          </cell>
          <cell r="F65">
            <v>2.2000000000000002</v>
          </cell>
          <cell r="G65">
            <v>2.4</v>
          </cell>
          <cell r="H65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10" sqref="F10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45050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23</v>
      </c>
      <c r="D4" s="6" t="str">
        <f>IF($C4&lt;&gt;"",INDEX([1]Лист1!C$3:C$999,MATCH($C4,[1]Лист1!$B$3:$B$999,0)),"")</f>
        <v>Рис отварной</v>
      </c>
      <c r="E4" s="11">
        <v>200</v>
      </c>
      <c r="F4" s="13">
        <v>16.64</v>
      </c>
      <c r="G4" s="9">
        <f>IF($C4&lt;&gt;"",INDEX([1]Лист1!E$3:E$999,MATCH($C4,[1]Лист1!$B$3:$B$999,0))/100*$E4,"")</f>
        <v>280</v>
      </c>
      <c r="H4" s="8">
        <f>IF($C4&lt;&gt;"",INDEX([1]Лист1!F$3:F$999,MATCH($C4,[1]Лист1!$B$3:$B$999,0))/100*$E4,"")</f>
        <v>4.8</v>
      </c>
      <c r="I4" s="8">
        <f>IF($C4&lt;&gt;"",INDEX([1]Лист1!G$3:G$999,MATCH($C4,[1]Лист1!$B$3:$B$999,0))/100*$E4,"")</f>
        <v>7.2000000000000011</v>
      </c>
      <c r="J4" s="8">
        <f>IF($C4&lt;&gt;"",INDEX([1]Лист1!H$3:H$999,MATCH($C4,[1]Лист1!$B$3:$B$999,0))/100*$E4,"")</f>
        <v>48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6</v>
      </c>
      <c r="D5" s="6" t="str">
        <f>IF($C5&lt;&gt;"",INDEX([1]Лист1!C$3:C$999,MATCH($C5,[1]Лист1!$B$3:$B$999,0)),"")</f>
        <v>Кура отварная</v>
      </c>
      <c r="E5" s="11">
        <v>100</v>
      </c>
      <c r="F5" s="13">
        <v>32.99</v>
      </c>
      <c r="G5" s="9">
        <f>IF($C5&lt;&gt;"",INDEX([1]Лист1!E$3:E$999,MATCH($C5,[1]Лист1!$B$3:$B$999,0))/100*$E5,"")</f>
        <v>177</v>
      </c>
      <c r="H5" s="8">
        <f>IF($C5&lt;&gt;"",INDEX([1]Лист1!F$3:F$999,MATCH($C5,[1]Лист1!$B$3:$B$999,0))/100*$E5,"")</f>
        <v>27.3</v>
      </c>
      <c r="I5" s="8">
        <f>IF($C5&lt;&gt;"",INDEX([1]Лист1!G$3:G$999,MATCH($C5,[1]Лист1!$B$3:$B$999,0))/100*$E5,"")</f>
        <v>6.7</v>
      </c>
      <c r="J5" s="8">
        <f>IF($C5&lt;&gt;"",INDEX([1]Лист1!H$3:H$999,MATCH($C5,[1]Лист1!$B$3:$B$999,0))/100*$E5,"")</f>
        <v>0</v>
      </c>
    </row>
    <row r="6" spans="1:10" x14ac:dyDescent="0.25">
      <c r="A6" s="18"/>
      <c r="B6" s="5" t="str">
        <f>IF($C6&lt;&gt;"",INDEX([1]Лист1!A$3:A$999,MATCH($C6,[1]Лист1!$B$3:$B$999,0)),"")</f>
        <v>Соус</v>
      </c>
      <c r="C6" s="11">
        <v>7</v>
      </c>
      <c r="D6" s="6" t="str">
        <f>IF($C6&lt;&gt;"",INDEX([1]Лист1!C$3:C$999,MATCH($C6,[1]Лист1!$B$3:$B$999,0)),"")</f>
        <v>Соус сметанный с томатом</v>
      </c>
      <c r="E6" s="11">
        <v>50</v>
      </c>
      <c r="F6" s="13">
        <v>4.67</v>
      </c>
      <c r="G6" s="9">
        <f>IF($C6&lt;&gt;"",INDEX([1]Лист1!E$3:E$999,MATCH($C6,[1]Лист1!$B$3:$B$999,0))/100*$E6,"")</f>
        <v>44.5</v>
      </c>
      <c r="H6" s="8">
        <f>IF($C6&lt;&gt;"",INDEX([1]Лист1!F$3:F$999,MATCH($C6,[1]Лист1!$B$3:$B$999,0))/100*$E6,"")</f>
        <v>0.63500000000000001</v>
      </c>
      <c r="I6" s="8">
        <f>IF($C6&lt;&gt;"",INDEX([1]Лист1!G$3:G$999,MATCH($C6,[1]Лист1!$B$3:$B$999,0))/100*$E6,"")</f>
        <v>3.5249999999999995</v>
      </c>
      <c r="J6" s="8">
        <f>IF($C6&lt;&gt;"",INDEX([1]Лист1!H$3:H$999,MATCH($C6,[1]Лист1!$B$3:$B$999,0))/100*$E6,"")</f>
        <v>2.75</v>
      </c>
    </row>
    <row r="7" spans="1:10" x14ac:dyDescent="0.25">
      <c r="A7" s="18"/>
      <c r="B7" s="5" t="str">
        <f>IF($C7&lt;&gt;"",INDEX([1]Лист1!A$3:A$999,MATCH($C7,[1]Лист1!$B$3:$B$999,0)),"")</f>
        <v>Холодный напиток</v>
      </c>
      <c r="C7" s="11">
        <v>3</v>
      </c>
      <c r="D7" s="6" t="str">
        <f>IF($C7&lt;&gt;"",INDEX([1]Лист1!C$3:C$999,MATCH($C7,[1]Лист1!$B$3:$B$999,0)),"")</f>
        <v>Сок яблочный</v>
      </c>
      <c r="E7" s="11">
        <v>200</v>
      </c>
      <c r="F7" s="13">
        <v>10.029999999999999</v>
      </c>
      <c r="G7" s="9">
        <f>IF($C7&lt;&gt;"",INDEX([1]Лист1!E$3:E$999,MATCH($C7,[1]Лист1!$B$3:$B$999,0))/100*$E7,"")</f>
        <v>92</v>
      </c>
      <c r="H7" s="8">
        <f>IF($C7&lt;&gt;"",INDEX([1]Лист1!F$3:F$999,MATCH($C7,[1]Лист1!$B$3:$B$999,0))/100*$E7,"")</f>
        <v>1</v>
      </c>
      <c r="I7" s="8">
        <f>IF($C7&lt;&gt;"",INDEX([1]Лист1!G$3:G$999,MATCH($C7,[1]Лист1!$B$3:$B$999,0))/100*$E7,"")</f>
        <v>0.2</v>
      </c>
      <c r="J7" s="8">
        <f>IF($C7&lt;&gt;"",INDEX([1]Лист1!H$3:H$999,MATCH($C7,[1]Лист1!$B$3:$B$999,0))/100*$E7,"")</f>
        <v>20.2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4</v>
      </c>
      <c r="D8" s="6" t="str">
        <f>IF($C8&lt;&gt;"",INDEX([1]Лист1!C$3:C$999,MATCH($C8,[1]Лист1!$B$3:$B$999,0)),"")</f>
        <v>Хлеб пшеничный</v>
      </c>
      <c r="E8" s="11">
        <v>60</v>
      </c>
      <c r="F8" s="13">
        <v>3.12</v>
      </c>
      <c r="G8" s="9">
        <f>IF($C8&lt;&gt;"",INDEX([1]Лист1!E$3:E$999,MATCH($C8,[1]Лист1!$B$3:$B$999,0))/100*$E8,"")</f>
        <v>145.19999999999999</v>
      </c>
      <c r="H8" s="8">
        <f>IF($C8&lt;&gt;"",INDEX([1]Лист1!F$3:F$999,MATCH($C8,[1]Лист1!$B$3:$B$999,0))/100*$E8,"")</f>
        <v>4.8600000000000003</v>
      </c>
      <c r="I8" s="8">
        <f>IF($C8&lt;&gt;"",INDEX([1]Лист1!G$3:G$999,MATCH($C8,[1]Лист1!$B$3:$B$999,0))/100*$E8,"")</f>
        <v>0.6</v>
      </c>
      <c r="J8" s="8">
        <f>IF($C8&lt;&gt;"",INDEX([1]Лист1!H$3:H$999,MATCH($C8,[1]Лист1!$B$3:$B$999,0))/100*$E8,"")</f>
        <v>29.28</v>
      </c>
    </row>
    <row r="9" spans="1:10" x14ac:dyDescent="0.25">
      <c r="A9" s="19"/>
      <c r="B9" s="5" t="str">
        <f>IF($C9&lt;&gt;"",INDEX([1]Лист1!A$3:A$999,MATCH($C9,[1]Лист1!$B$3:$B$999,0)),"")</f>
        <v>Мучное</v>
      </c>
      <c r="C9" s="12">
        <v>5</v>
      </c>
      <c r="D9" s="6" t="str">
        <f>IF($C9&lt;&gt;"",INDEX([1]Лист1!C$3:C$999,MATCH($C9,[1]Лист1!$B$3:$B$999,0)),"")</f>
        <v>Хлеб ржаной</v>
      </c>
      <c r="E9" s="12">
        <v>60</v>
      </c>
      <c r="F9" s="13">
        <v>3.02</v>
      </c>
      <c r="G9" s="9">
        <f>IF($C9&lt;&gt;"",INDEX([1]Лист1!E$3:E$999,MATCH($C9,[1]Лист1!$B$3:$B$999,0))/100*$E9,"")</f>
        <v>155.39999999999998</v>
      </c>
      <c r="H9" s="8">
        <f>IF($C9&lt;&gt;"",INDEX([1]Лист1!F$3:F$999,MATCH($C9,[1]Лист1!$B$3:$B$999,0))/100*$E9,"")</f>
        <v>5.1000000000000005</v>
      </c>
      <c r="I9" s="8">
        <f>IF($C9&lt;&gt;"",INDEX([1]Лист1!G$3:G$999,MATCH($C9,[1]Лист1!$B$3:$B$999,0))/100*$E9,"")</f>
        <v>1.98</v>
      </c>
      <c r="J9" s="8">
        <f>IF($C9&lt;&gt;"",INDEX([1]Лист1!H$3:H$999,MATCH($C9,[1]Лист1!$B$3:$B$999,0))/100*$E9,"")</f>
        <v>25.5</v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2023-04-28T09:54:05Z</dcterms:modified>
</cp:coreProperties>
</file>