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<sst xmlns="http://schemas.openxmlformats.org/spreadsheetml/2006/main" count="18" uniqueCount="18">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</sst>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45175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Салат</v>
      </c>
      <c r="C4" s="12">
        <v>26</v>
      </c>
      <c r="D4" s="7" t="str">
        <f>IF($C4&lt;&gt;"",INDEX([1]Лист1!C$3:C$999,MATCH($C4,[1]Лист1!$B$3:$B$999,0)),"")</f>
        <v>Салат из свеклы и зеленого горошка</v>
      </c>
      <c r="E4" s="12">
        <v>100</v>
      </c>
      <c r="F4" s="9">
        <v>8.0299999999999994</v>
      </c>
      <c r="G4" s="10">
        <f>IF($C4&lt;&gt;"",INDEX([1]Лист1!E$3:E$999,MATCH($C4,[1]Лист1!$B$3:$B$999,0))/100*$E4,"")</f>
        <v>235</v>
      </c>
      <c r="H4" s="9">
        <f>IF($C4&lt;&gt;"",INDEX([1]Лист1!F$3:F$999,MATCH($C4,[1]Лист1!$B$3:$B$999,0))/100*$E4,"")</f>
        <v>11.5</v>
      </c>
      <c r="I4" s="9">
        <f>IF($C4&lt;&gt;"",INDEX([1]Лист1!G$3:G$999,MATCH($C4,[1]Лист1!$B$3:$B$999,0))/100*$E4,"")</f>
        <v>8.4</v>
      </c>
      <c r="J4" s="9">
        <f>IF($C4&lt;&gt;"",INDEX([1]Лист1!H$3:H$999,MATCH($C4,[1]Лист1!$B$3:$B$999,0))/100*$E4,"")</f>
        <v>30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20</v>
      </c>
      <c r="D5" s="7" t="str">
        <f>IF($C5&lt;&gt;"",INDEX([1]Лист1!C$3:C$999,MATCH($C5,[1]Лист1!$B$3:$B$999,0)),"")</f>
        <v>Пюре картофельное</v>
      </c>
      <c r="E5" s="12">
        <v>215</v>
      </c>
      <c r="F5" s="9">
        <v>17.25</v>
      </c>
      <c r="G5" s="10">
        <f>IF($C5&lt;&gt;"",INDEX([1]Лист1!E$3:E$999,MATCH($C5,[1]Лист1!$B$3:$B$999,0))/100*$E5,"")</f>
        <v>279.5</v>
      </c>
      <c r="H5" s="9">
        <f>IF($C5&lt;&gt;"",INDEX([1]Лист1!F$3:F$999,MATCH($C5,[1]Лист1!$B$3:$B$999,0))/100*$E5,"")</f>
        <v>4.9450000000000003</v>
      </c>
      <c r="I5" s="9">
        <f>IF($C5&lt;&gt;"",INDEX([1]Лист1!G$3:G$999,MATCH($C5,[1]Лист1!$B$3:$B$999,0))/100*$E5,"")</f>
        <v>36.550000000000004</v>
      </c>
      <c r="J5" s="9">
        <f>IF($C5&lt;&gt;"",INDEX([1]Лист1!H$3:H$999,MATCH($C5,[1]Лист1!$B$3:$B$999,0))/100*$E5,"")</f>
        <v>8.17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2</v>
      </c>
      <c r="D6" s="7" t="str">
        <f>IF($C6&lt;&gt;"",INDEX([1]Лист1!C$3:C$999,MATCH($C6,[1]Лист1!$B$3:$B$999,0)),"")</f>
        <v>Колбаса отварная</v>
      </c>
      <c r="E6" s="12">
        <v>80</v>
      </c>
      <c r="F6" s="9">
        <v>34.799999999999997</v>
      </c>
      <c r="G6" s="10">
        <f>IF($C6&lt;&gt;"",INDEX([1]Лист1!E$3:E$999,MATCH($C6,[1]Лист1!$B$3:$B$999,0))/100*$E6,"")</f>
        <v>139.19999999999999</v>
      </c>
      <c r="H6" s="9">
        <f>IF($C6&lt;&gt;"",INDEX([1]Лист1!F$3:F$999,MATCH($C6,[1]Лист1!$B$3:$B$999,0))/100*$E6,"")</f>
        <v>8.24</v>
      </c>
      <c r="I6" s="9">
        <f>IF($C6&lt;&gt;"",INDEX([1]Лист1!G$3:G$999,MATCH($C6,[1]Лист1!$B$3:$B$999,0))/100*$E6,"")</f>
        <v>19.040000000000003</v>
      </c>
      <c r="J6" s="9">
        <f>IF($C6&lt;&gt;"",INDEX([1]Лист1!H$3:H$999,MATCH($C6,[1]Лист1!$B$3:$B$999,0))/100*$E6,"")</f>
        <v>5.04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8.65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3.11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3.05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42</v>
      </c>
      <c r="D10" s="7" t="str">
        <f>IF($C10&lt;&gt;"",INDEX([1]Лист1!C$3:C$999,MATCH($C10,[1]Лист1!$B$3:$B$999,0)),"")</f>
        <v>Апельсин</v>
      </c>
      <c r="E10" s="13">
        <v>300</v>
      </c>
      <c r="F10" s="9">
        <v>49.5</v>
      </c>
      <c r="G10" s="10">
        <f>IF($C10&lt;&gt;"",INDEX([1]Лист1!E$3:E$999,MATCH($C10,[1]Лист1!$B$3:$B$999,0))/100*$E10,"")</f>
        <v>141</v>
      </c>
      <c r="H10" s="9">
        <f>IF($C10&lt;&gt;"",INDEX([1]Лист1!F$3:F$999,MATCH($C10,[1]Лист1!$B$3:$B$999,0))/100*$E10,"")</f>
        <v>2.7</v>
      </c>
      <c r="I10" s="9">
        <f>IF($C10&lt;&gt;"",INDEX([1]Лист1!G$3:G$999,MATCH($C10,[1]Лист1!$B$3:$B$999,0))/100*$E10,"")</f>
        <v>0.3</v>
      </c>
      <c r="J10" s="9">
        <f>IF($C10&lt;&gt;"",INDEX([1]Лист1!H$3:H$999,MATCH($C10,[1]Лист1!$B$3:$B$999,0))/100*$E10,"")</f>
        <v>28.2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2023-09-04T08:53:24Z</dcterms:modified>
</cp:coreProperties>
</file>