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<sst xmlns="http://schemas.openxmlformats.org/spreadsheetml/2006/main" count="18" uniqueCount="18">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</sst>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8" sqref="D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45180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23</v>
      </c>
      <c r="D4" s="7" t="str">
        <f>IF($C4&lt;&gt;"",INDEX([1]Лист1!C$3:C$999,MATCH($C4,[1]Лист1!$B$3:$B$999,0)),"")</f>
        <v>Рис отварной</v>
      </c>
      <c r="E4" s="12">
        <v>200</v>
      </c>
      <c r="F4" s="9">
        <v>15.54</v>
      </c>
      <c r="G4" s="10">
        <f>IF($C4&lt;&gt;"",INDEX([1]Лист1!E$3:E$999,MATCH($C4,[1]Лист1!$B$3:$B$999,0))/100*$E4,"")</f>
        <v>280</v>
      </c>
      <c r="H4" s="9">
        <f>IF($C4&lt;&gt;"",INDEX([1]Лист1!F$3:F$999,MATCH($C4,[1]Лист1!$B$3:$B$999,0))/100*$E4,"")</f>
        <v>4.8</v>
      </c>
      <c r="I4" s="9">
        <f>IF($C4&lt;&gt;"",INDEX([1]Лист1!G$3:G$999,MATCH($C4,[1]Лист1!$B$3:$B$999,0))/100*$E4,"")</f>
        <v>7.2000000000000011</v>
      </c>
      <c r="J4" s="9">
        <f>IF($C4&lt;&gt;"",INDEX([1]Лист1!H$3:H$999,MATCH($C4,[1]Лист1!$B$3:$B$999,0))/100*$E4,"")</f>
        <v>48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17</v>
      </c>
      <c r="D5" s="7" t="str">
        <f>IF($C5&lt;&gt;"",INDEX([1]Лист1!C$3:C$999,MATCH($C5,[1]Лист1!$B$3:$B$999,0)),"")</f>
        <v>Котлета мясная домашняя</v>
      </c>
      <c r="E5" s="12">
        <v>60</v>
      </c>
      <c r="F5" s="9">
        <v>31.86</v>
      </c>
      <c r="G5" s="10">
        <f>IF($C5&lt;&gt;"",INDEX([1]Лист1!E$3:E$999,MATCH($C5,[1]Лист1!$B$3:$B$999,0))/100*$E5,"")</f>
        <v>198.6</v>
      </c>
      <c r="H5" s="9">
        <f>IF($C5&lt;&gt;"",INDEX([1]Лист1!F$3:F$999,MATCH($C5,[1]Лист1!$B$3:$B$999,0))/100*$E5,"")</f>
        <v>6</v>
      </c>
      <c r="I5" s="9">
        <f>IF($C5&lt;&gt;"",INDEX([1]Лист1!G$3:G$999,MATCH($C5,[1]Лист1!$B$3:$B$999,0))/100*$E5,"")</f>
        <v>15</v>
      </c>
      <c r="J5" s="9">
        <f>IF($C5&lt;&gt;"",INDEX([1]Лист1!H$3:H$999,MATCH($C5,[1]Лист1!$B$3:$B$999,0))/100*$E5,"")</f>
        <v>6.6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8.65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Фрукты</v>
      </c>
      <c r="C8" s="12">
        <v>38</v>
      </c>
      <c r="D8" s="7" t="str">
        <f>IF($C8&lt;&gt;"",INDEX([1]Лист1!C$3:C$999,MATCH($C8,[1]Лист1!$B$3:$B$999,0)),"")</f>
        <v>Никтарин</v>
      </c>
      <c r="E8" s="12">
        <v>110</v>
      </c>
      <c r="F8" s="9">
        <v>26.95</v>
      </c>
      <c r="G8" s="10">
        <f>IF($C8&lt;&gt;"",INDEX([1]Лист1!E$3:E$999,MATCH($C8,[1]Лист1!$B$3:$B$999,0))/100*$E8,"")</f>
        <v>48.4</v>
      </c>
      <c r="H8" s="9">
        <f>IF($C8&lt;&gt;"",INDEX([1]Лист1!F$3:F$999,MATCH($C8,[1]Лист1!$B$3:$B$999,0))/100*$E8,"")</f>
        <v>1.1000000000000001</v>
      </c>
      <c r="I8" s="9">
        <f>IF($C8&lt;&gt;"",INDEX([1]Лист1!G$3:G$999,MATCH($C8,[1]Лист1!$B$3:$B$999,0))/100*$E8,"")</f>
        <v>0.44</v>
      </c>
      <c r="J8" s="9">
        <f>IF($C8&lt;&gt;"",INDEX([1]Лист1!H$3:H$999,MATCH($C8,[1]Лист1!$B$3:$B$999,0))/100*$E8,"")</f>
        <v>9.9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4</v>
      </c>
      <c r="D9" s="7" t="str">
        <f>IF($C9&lt;&gt;"",INDEX([1]Лист1!C$3:C$999,MATCH($C9,[1]Лист1!$B$3:$B$999,0)),"")</f>
        <v>Хлеб пшеничный</v>
      </c>
      <c r="E9" s="13">
        <v>60</v>
      </c>
      <c r="F9" s="9">
        <v>3</v>
      </c>
      <c r="G9" s="10">
        <f>IF($C9&lt;&gt;"",INDEX([1]Лист1!E$3:E$999,MATCH($C9,[1]Лист1!$B$3:$B$999,0))/100*$E9,"")</f>
        <v>145.19999999999999</v>
      </c>
      <c r="H9" s="9">
        <f>IF($C9&lt;&gt;"",INDEX([1]Лист1!F$3:F$999,MATCH($C9,[1]Лист1!$B$3:$B$999,0))/100*$E9,"")</f>
        <v>4.8600000000000003</v>
      </c>
      <c r="I9" s="9">
        <f>IF($C9&lt;&gt;"",INDEX([1]Лист1!G$3:G$999,MATCH($C9,[1]Лист1!$B$3:$B$999,0))/100*$E9,"")</f>
        <v>0.6</v>
      </c>
      <c r="J9" s="9">
        <f>IF($C9&lt;&gt;"",INDEX([1]Лист1!H$3:H$999,MATCH($C9,[1]Лист1!$B$3:$B$999,0))/100*$E9,"")</f>
        <v>29.28</v>
      </c>
    </row>
    <row r="10" spans="1:10" x14ac:dyDescent="0.25">
      <c r="A10" s="17"/>
      <c r="B10" s="6" t="str">
        <f>IF($C10&lt;&gt;"",INDEX([1]Лист1!A$3:A$999,MATCH($C10,[1]Лист1!$B$3:$B$999,0)),"")</f>
        <v>Мучное</v>
      </c>
      <c r="C10" s="13">
        <v>5</v>
      </c>
      <c r="D10" s="7" t="str">
        <f>IF($C10&lt;&gt;"",INDEX([1]Лист1!C$3:C$999,MATCH($C10,[1]Лист1!$B$3:$B$999,0)),"")</f>
        <v>Хлеб ржаной</v>
      </c>
      <c r="E10" s="13">
        <v>60</v>
      </c>
      <c r="F10" s="9">
        <v>2.94</v>
      </c>
      <c r="G10" s="10">
        <f>IF($C10&lt;&gt;"",INDEX([1]Лист1!E$3:E$999,MATCH($C10,[1]Лист1!$B$3:$B$999,0))/100*$E10,"")</f>
        <v>155.39999999999998</v>
      </c>
      <c r="H10" s="9">
        <f>IF($C10&lt;&gt;"",INDEX([1]Лист1!F$3:F$999,MATCH($C10,[1]Лист1!$B$3:$B$999,0))/100*$E10,"")</f>
        <v>5.1000000000000005</v>
      </c>
      <c r="I10" s="9">
        <f>IF($C10&lt;&gt;"",INDEX([1]Лист1!G$3:G$999,MATCH($C10,[1]Лист1!$B$3:$B$999,0))/100*$E10,"")</f>
        <v>1.98</v>
      </c>
      <c r="J10" s="9">
        <f>IF($C10&lt;&gt;"",INDEX([1]Лист1!H$3:H$999,MATCH($C10,[1]Лист1!$B$3:$B$999,0))/100*$E10,"")</f>
        <v>25.5</v>
      </c>
    </row>
    <row r="11" spans="1:10" x14ac:dyDescent="0.25">
      <c r="A11" s="17"/>
      <c r="B11" s="6" t="str">
        <f>IF($C11&lt;&gt;"",INDEX([1]Лист1!A$3:A$999,MATCH($C11,[1]Лист1!$B$3:$B$999,0)),"")</f>
        <v>Мучное</v>
      </c>
      <c r="C11" s="13">
        <v>32</v>
      </c>
      <c r="D11" s="7" t="str">
        <f>IF($C11&lt;&gt;"",INDEX([1]Лист1!C$3:C$999,MATCH($C11,[1]Лист1!$B$3:$B$999,0)),"")</f>
        <v>Пряник</v>
      </c>
      <c r="E11" s="13">
        <v>50</v>
      </c>
      <c r="F11" s="9">
        <v>9.4499999999999993</v>
      </c>
      <c r="G11" s="10">
        <f>IF($C11&lt;&gt;"",INDEX([1]Лист1!E$3:E$999,MATCH($C11,[1]Лист1!$B$3:$B$999,0))/100*$E11,"")</f>
        <v>167.5</v>
      </c>
      <c r="H11" s="9">
        <f>IF($C11&lt;&gt;"",INDEX([1]Лист1!F$3:F$999,MATCH($C11,[1]Лист1!$B$3:$B$999,0))/100*$E11,"")</f>
        <v>2.4</v>
      </c>
      <c r="I11" s="9">
        <f>IF($C11&lt;&gt;"",INDEX([1]Лист1!G$3:G$999,MATCH($C11,[1]Лист1!$B$3:$B$999,0))/100*$E11,"")</f>
        <v>1.4</v>
      </c>
      <c r="J11" s="9">
        <f>IF($C11&lt;&gt;"",INDEX([1]Лист1!H$3:H$999,MATCH($C11,[1]Лист1!$B$3:$B$999,0))/100*$E11,"")</f>
        <v>38.85</v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2023-09-08T11:11:24Z</dcterms:modified>
</cp:coreProperties>
</file>