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<sst xmlns="http://schemas.openxmlformats.org/spreadsheetml/2006/main" count="18" uniqueCount="18">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</sst>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13" sqref="E13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45181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17.25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11</v>
      </c>
      <c r="D5" s="7" t="str">
        <f>IF($C5&lt;&gt;"",INDEX([1]Лист1!C$3:C$999,MATCH($C5,[1]Лист1!$B$3:$B$999,0)),"")</f>
        <v>Тефтели мясные</v>
      </c>
      <c r="E5" s="12">
        <v>60</v>
      </c>
      <c r="F5" s="9">
        <v>31.51</v>
      </c>
      <c r="G5" s="10">
        <f>IF($C5&lt;&gt;"",INDEX([1]Лист1!E$3:E$999,MATCH($C5,[1]Лист1!$B$3:$B$999,0))/100*$E5,"")</f>
        <v>87</v>
      </c>
      <c r="H5" s="9">
        <f>IF($C5&lt;&gt;"",INDEX([1]Лист1!F$3:F$999,MATCH($C5,[1]Лист1!$B$3:$B$999,0))/100*$E5,"")</f>
        <v>5.04</v>
      </c>
      <c r="I5" s="9">
        <f>IF($C5&lt;&gt;"",INDEX([1]Лист1!G$3:G$999,MATCH($C5,[1]Лист1!$B$3:$B$999,0))/100*$E5,"")</f>
        <v>4.9800000000000004</v>
      </c>
      <c r="J5" s="9">
        <f>IF($C5&lt;&gt;"",INDEX([1]Лист1!H$3:H$999,MATCH($C5,[1]Лист1!$B$3:$B$999,0))/100*$E5,"")</f>
        <v>5.580000000000001</v>
      </c>
    </row>
    <row r="6" spans="1:10" x14ac:dyDescent="0.25">
      <c r="A6" s="16"/>
      <c r="B6" s="6" t="str">
        <f>IF($C6&lt;&gt;"",INDEX([1]Лист1!A$3:A$999,MATCH($C6,[1]Лист1!$B$3:$B$999,0)),"")</f>
        <v>Горячее блюдо</v>
      </c>
      <c r="C6" s="12">
        <v>61</v>
      </c>
      <c r="D6" s="7" t="str">
        <f>IF($C6&lt;&gt;"",INDEX([1]Лист1!C$3:C$999,MATCH($C6,[1]Лист1!$B$3:$B$999,0)),"")</f>
        <v>Сыр нарезной</v>
      </c>
      <c r="E6" s="12">
        <v>20</v>
      </c>
      <c r="F6" s="9">
        <v>11.5</v>
      </c>
      <c r="G6" s="10">
        <f>IF($C6&lt;&gt;"",INDEX([1]Лист1!E$3:E$999,MATCH($C6,[1]Лист1!$B$3:$B$999,0))/100*$E6,"")</f>
        <v>70</v>
      </c>
      <c r="H6" s="9">
        <f>IF($C6&lt;&gt;"",INDEX([1]Лист1!F$3:F$999,MATCH($C6,[1]Лист1!$B$3:$B$999,0))/100*$E6,"")</f>
        <v>5.26</v>
      </c>
      <c r="I6" s="9">
        <f>IF($C6&lt;&gt;"",INDEX([1]Лист1!G$3:G$999,MATCH($C6,[1]Лист1!$B$3:$B$999,0))/100*$E6,"")</f>
        <v>5.32</v>
      </c>
      <c r="J6" s="9">
        <f>IF($C6&lt;&gt;"",INDEX([1]Лист1!H$3:H$999,MATCH($C6,[1]Лист1!$B$3:$B$999,0))/100*$E6,"")</f>
        <v>0</v>
      </c>
    </row>
    <row r="7" spans="1:10" x14ac:dyDescent="0.25">
      <c r="A7" s="16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222.5</v>
      </c>
      <c r="F7" s="9">
        <v>3.36</v>
      </c>
      <c r="G7" s="10">
        <f>IF($C7&lt;&gt;"",INDEX([1]Лист1!E$3:E$999,MATCH($C7,[1]Лист1!$B$3:$B$999,0))/100*$E7,"")</f>
        <v>155.75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3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2.94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x14ac:dyDescent="0.25">
      <c r="A10" s="17"/>
      <c r="B10" s="6" t="str">
        <f>IF($C10&lt;&gt;"",INDEX([1]Лист1!A$3:A$999,MATCH($C10,[1]Лист1!$B$3:$B$999,0)),"")</f>
        <v>Холодное блюдо</v>
      </c>
      <c r="C10" s="13">
        <v>24</v>
      </c>
      <c r="D10" s="7" t="str">
        <f>IF($C10&lt;&gt;"",INDEX([1]Лист1!C$3:C$999,MATCH($C10,[1]Лист1!$B$3:$B$999,0)),"")</f>
        <v>Йогурт</v>
      </c>
      <c r="E10" s="13">
        <v>115</v>
      </c>
      <c r="F10" s="9">
        <v>34</v>
      </c>
      <c r="G10" s="10">
        <f>IF($C10&lt;&gt;"",INDEX([1]Лист1!E$3:E$999,MATCH($C10,[1]Лист1!$B$3:$B$999,0))/100*$E10,"")</f>
        <v>100.05</v>
      </c>
      <c r="H10" s="9">
        <f>IF($C10&lt;&gt;"",INDEX([1]Лист1!F$3:F$999,MATCH($C10,[1]Лист1!$B$3:$B$999,0))/100*$E10,"")</f>
        <v>5.75</v>
      </c>
      <c r="I10" s="9">
        <f>IF($C10&lt;&gt;"",INDEX([1]Лист1!G$3:G$999,MATCH($C10,[1]Лист1!$B$3:$B$999,0))/100*$E10,"")</f>
        <v>3.4499999999999997</v>
      </c>
      <c r="J10" s="9">
        <f>IF($C10&lt;&gt;"",INDEX([1]Лист1!H$3:H$999,MATCH($C10,[1]Лист1!$B$3:$B$999,0))/100*$E10,"")</f>
        <v>9.2000000000000011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2023-09-08T11:14:41Z</dcterms:modified>
</cp:coreProperties>
</file>