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<sst xmlns="http://schemas.openxmlformats.org/spreadsheetml/2006/main" count="18" uniqueCount="18">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</sst>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2" fontId="3" fillId="2" borderId="1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45189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20</v>
      </c>
      <c r="D4" s="7" t="str">
        <f>IF($C4&lt;&gt;"",INDEX([1]Лист1!C$3:C$999,MATCH($C4,[1]Лист1!$B$3:$B$999,0)),"")</f>
        <v>Пюре картофельное</v>
      </c>
      <c r="E4" s="12">
        <v>200</v>
      </c>
      <c r="F4" s="9">
        <v>17.25</v>
      </c>
      <c r="G4" s="10">
        <f>IF($C4&lt;&gt;"",INDEX([1]Лист1!E$3:E$999,MATCH($C4,[1]Лист1!$B$3:$B$999,0))/100*$E4,"")</f>
        <v>260</v>
      </c>
      <c r="H4" s="9">
        <f>IF($C4&lt;&gt;"",INDEX([1]Лист1!F$3:F$999,MATCH($C4,[1]Лист1!$B$3:$B$999,0))/100*$E4,"")</f>
        <v>4.5999999999999996</v>
      </c>
      <c r="I4" s="9">
        <f>IF($C4&lt;&gt;"",INDEX([1]Лист1!G$3:G$999,MATCH($C4,[1]Лист1!$B$3:$B$999,0))/100*$E4,"")</f>
        <v>34</v>
      </c>
      <c r="J4" s="9">
        <f>IF($C4&lt;&gt;"",INDEX([1]Лист1!H$3:H$999,MATCH($C4,[1]Лист1!$B$3:$B$999,0))/100*$E4,"")</f>
        <v>7.6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21</v>
      </c>
      <c r="D5" s="7" t="str">
        <f>IF($C5&lt;&gt;"",INDEX([1]Лист1!C$3:C$999,MATCH($C5,[1]Лист1!$B$3:$B$999,0)),"")</f>
        <v>Котлета рыбная</v>
      </c>
      <c r="E5" s="12">
        <v>80</v>
      </c>
      <c r="F5" s="9">
        <v>26.53</v>
      </c>
      <c r="G5" s="10">
        <f>IF($C5&lt;&gt;"",INDEX([1]Лист1!E$3:E$999,MATCH($C5,[1]Лист1!$B$3:$B$999,0))/100*$E5,"")</f>
        <v>83.2</v>
      </c>
      <c r="H5" s="9">
        <f>IF($C5&lt;&gt;"",INDEX([1]Лист1!F$3:F$999,MATCH($C5,[1]Лист1!$B$3:$B$999,0))/100*$E5,"")</f>
        <v>12</v>
      </c>
      <c r="I5" s="9">
        <f>IF($C5&lt;&gt;"",INDEX([1]Лист1!G$3:G$999,MATCH($C5,[1]Лист1!$B$3:$B$999,0))/100*$E5,"")</f>
        <v>2.4</v>
      </c>
      <c r="J5" s="9">
        <f>IF($C5&lt;&gt;"",INDEX([1]Лист1!H$3:H$999,MATCH($C5,[1]Лист1!$B$3:$B$999,0))/100*$E5,"")</f>
        <v>3.2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4.84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3</v>
      </c>
      <c r="D7" s="7" t="str">
        <f>IF($C7&lt;&gt;"",INDEX([1]Лист1!C$3:C$999,MATCH($C7,[1]Лист1!$B$3:$B$999,0)),"")</f>
        <v>Сок яблочный</v>
      </c>
      <c r="E7" s="12">
        <v>200</v>
      </c>
      <c r="F7" s="9">
        <v>30</v>
      </c>
      <c r="G7" s="10">
        <f>IF($C7&lt;&gt;"",INDEX([1]Лист1!E$3:E$999,MATCH($C7,[1]Лист1!$B$3:$B$999,0))/100*$E7,"")</f>
        <v>92</v>
      </c>
      <c r="H7" s="9">
        <f>IF($C7&lt;&gt;"",INDEX([1]Лист1!F$3:F$999,MATCH($C7,[1]Лист1!$B$3:$B$999,0))/100*$E7,"")</f>
        <v>1</v>
      </c>
      <c r="I7" s="9">
        <f>IF($C7&lt;&gt;"",INDEX([1]Лист1!G$3:G$999,MATCH($C7,[1]Лист1!$B$3:$B$999,0))/100*$E7,"")</f>
        <v>0.2</v>
      </c>
      <c r="J7" s="9">
        <f>IF($C7&lt;&gt;"",INDEX([1]Лист1!H$3:H$999,MATCH($C7,[1]Лист1!$B$3:$B$999,0))/100*$E7,"")</f>
        <v>20.2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60</v>
      </c>
      <c r="F8" s="9">
        <v>3</v>
      </c>
      <c r="G8" s="10">
        <f>IF($C8&lt;&gt;"",INDEX([1]Лист1!E$3:E$999,MATCH($C8,[1]Лист1!$B$3:$B$999,0))/100*$E8,"")</f>
        <v>145.19999999999999</v>
      </c>
      <c r="H8" s="9">
        <f>IF($C8&lt;&gt;"",INDEX([1]Лист1!F$3:F$999,MATCH($C8,[1]Лист1!$B$3:$B$999,0))/100*$E8,"")</f>
        <v>4.8600000000000003</v>
      </c>
      <c r="I8" s="9">
        <f>IF($C8&lt;&gt;"",INDEX([1]Лист1!G$3:G$999,MATCH($C8,[1]Лист1!$B$3:$B$999,0))/100*$E8,"")</f>
        <v>0.6</v>
      </c>
      <c r="J8" s="9">
        <f>IF($C8&lt;&gt;"",INDEX([1]Лист1!H$3:H$999,MATCH($C8,[1]Лист1!$B$3:$B$999,0))/100*$E8,"")</f>
        <v>29.28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60</v>
      </c>
      <c r="F9" s="9">
        <v>2.94</v>
      </c>
      <c r="G9" s="10">
        <f>IF($C9&lt;&gt;"",INDEX([1]Лист1!E$3:E$999,MATCH($C9,[1]Лист1!$B$3:$B$999,0))/100*$E9,"")</f>
        <v>155.39999999999998</v>
      </c>
      <c r="H9" s="9">
        <f>IF($C9&lt;&gt;"",INDEX([1]Лист1!F$3:F$999,MATCH($C9,[1]Лист1!$B$3:$B$999,0))/100*$E9,"")</f>
        <v>5.1000000000000005</v>
      </c>
      <c r="I9" s="9">
        <f>IF($C9&lt;&gt;"",INDEX([1]Лист1!G$3:G$999,MATCH($C9,[1]Лист1!$B$3:$B$999,0))/100*$E9,"")</f>
        <v>1.98</v>
      </c>
      <c r="J9" s="9">
        <f>IF($C9&lt;&gt;"",INDEX([1]Лист1!H$3:H$999,MATCH($C9,[1]Лист1!$B$3:$B$999,0))/100*$E9,"")</f>
        <v>25.5</v>
      </c>
    </row>
    <row r="10" spans="1:10" ht="30" x14ac:dyDescent="0.25">
      <c r="A10" s="17"/>
      <c r="B10" s="6" t="str">
        <f>IF($C10&lt;&gt;"",INDEX([1]Лист1!A$3:A$999,MATCH($C10,[1]Лист1!$B$3:$B$999,0)),"")</f>
        <v>Салат</v>
      </c>
      <c r="C10" s="13">
        <v>12</v>
      </c>
      <c r="D10" s="18" t="str">
        <f>IF($C10&lt;&gt;"",INDEX([1]Лист1!C$3:C$999,MATCH($C10,[1]Лист1!$B$3:$B$999,0)),"")</f>
        <v>Салат из свежей капусты с морковью и растительным маслом</v>
      </c>
      <c r="E10" s="13">
        <v>80</v>
      </c>
      <c r="F10" s="9">
        <v>21.22</v>
      </c>
      <c r="G10" s="10">
        <f>IF($C10&lt;&gt;"",INDEX([1]Лист1!E$3:E$999,MATCH($C10,[1]Лист1!$B$3:$B$999,0))/100*$E10,"")</f>
        <v>52.800000000000004</v>
      </c>
      <c r="H10" s="9">
        <f>IF($C10&lt;&gt;"",INDEX([1]Лист1!F$3:F$999,MATCH($C10,[1]Лист1!$B$3:$B$999,0))/100*$E10,"")</f>
        <v>0.88000000000000012</v>
      </c>
      <c r="I10" s="9">
        <f>IF($C10&lt;&gt;"",INDEX([1]Лист1!G$3:G$999,MATCH($C10,[1]Лист1!$B$3:$B$999,0))/100*$E10,"")</f>
        <v>4.16</v>
      </c>
      <c r="J10" s="9">
        <f>IF($C10&lt;&gt;"",INDEX([1]Лист1!H$3:H$999,MATCH($C10,[1]Лист1!$B$3:$B$999,0))/100*$E10,"")</f>
        <v>2.8000000000000003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2023-08-31T11:36:31Z</dcterms:modified>
</cp:coreProperties>
</file>