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<sst xmlns="http://schemas.openxmlformats.org/spreadsheetml/2006/main" count="18" uniqueCount="18">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</sst>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2" fontId="3" fillId="2" borderId="1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45191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47</v>
      </c>
      <c r="D4" s="7" t="str">
        <f>IF($C4&lt;&gt;"",INDEX([1]Лист1!C$3:C$999,MATCH($C4,[1]Лист1!$B$3:$B$999,0)),"")</f>
        <v>Гречка рассыпчатая</v>
      </c>
      <c r="E4" s="12">
        <v>200</v>
      </c>
      <c r="F4" s="9">
        <v>17.88</v>
      </c>
      <c r="G4" s="10">
        <f>IF($C4&lt;&gt;"",INDEX([1]Лист1!E$3:E$999,MATCH($C4,[1]Лист1!$B$3:$B$999,0))/100*$E4,"")</f>
        <v>225.99999999999997</v>
      </c>
      <c r="H4" s="9">
        <f>IF($C4&lt;&gt;"",INDEX([1]Лист1!F$3:F$999,MATCH($C4,[1]Лист1!$B$3:$B$999,0))/100*$E4,"")</f>
        <v>7.2000000000000011</v>
      </c>
      <c r="I4" s="9">
        <f>IF($C4&lt;&gt;"",INDEX([1]Лист1!G$3:G$999,MATCH($C4,[1]Лист1!$B$3:$B$999,0))/100*$E4,"")</f>
        <v>7.0000000000000009</v>
      </c>
      <c r="J4" s="9">
        <f>IF($C4&lt;&gt;"",INDEX([1]Лист1!H$3:H$999,MATCH($C4,[1]Лист1!$B$3:$B$999,0))/100*$E4,"")</f>
        <v>35.799999999999997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11</v>
      </c>
      <c r="D5" s="7" t="str">
        <f>IF($C5&lt;&gt;"",INDEX([1]Лист1!C$3:C$999,MATCH($C5,[1]Лист1!$B$3:$B$999,0)),"")</f>
        <v>Тефтели мясные</v>
      </c>
      <c r="E5" s="12">
        <v>110</v>
      </c>
      <c r="F5" s="9">
        <v>36.35</v>
      </c>
      <c r="G5" s="10">
        <f>IF($C5&lt;&gt;"",INDEX([1]Лист1!E$3:E$999,MATCH($C5,[1]Лист1!$B$3:$B$999,0))/100*$E5,"")</f>
        <v>159.5</v>
      </c>
      <c r="H5" s="9">
        <f>IF($C5&lt;&gt;"",INDEX([1]Лист1!F$3:F$999,MATCH($C5,[1]Лист1!$B$3:$B$999,0))/100*$E5,"")</f>
        <v>9.24</v>
      </c>
      <c r="I5" s="9">
        <f>IF($C5&lt;&gt;"",INDEX([1]Лист1!G$3:G$999,MATCH($C5,[1]Лист1!$B$3:$B$999,0))/100*$E5,"")</f>
        <v>9.1300000000000008</v>
      </c>
      <c r="J5" s="9">
        <f>IF($C5&lt;&gt;"",INDEX([1]Лист1!H$3:H$999,MATCH($C5,[1]Лист1!$B$3:$B$999,0))/100*$E5,"")</f>
        <v>10.230000000000002</v>
      </c>
    </row>
    <row r="6" spans="1:10" x14ac:dyDescent="0.25">
      <c r="A6" s="16"/>
      <c r="B6" s="6" t="str">
        <f>IF($C6&lt;&gt;"",INDEX([1]Лист1!A$3:A$999,MATCH($C6,[1]Лист1!$B$3:$B$999,0)),"")</f>
        <v>Холодное блюдо</v>
      </c>
      <c r="C6" s="12">
        <v>24</v>
      </c>
      <c r="D6" s="7" t="str">
        <f>IF($C6&lt;&gt;"",INDEX([1]Лист1!C$3:C$999,MATCH($C6,[1]Лист1!$B$3:$B$999,0)),"")</f>
        <v>Йогурт</v>
      </c>
      <c r="E6" s="12">
        <v>115</v>
      </c>
      <c r="F6" s="9">
        <v>35</v>
      </c>
      <c r="G6" s="10">
        <f>IF($C6&lt;&gt;"",INDEX([1]Лист1!E$3:E$999,MATCH($C6,[1]Лист1!$B$3:$B$999,0))/100*$E6,"")</f>
        <v>100.05</v>
      </c>
      <c r="H6" s="9">
        <f>IF($C6&lt;&gt;"",INDEX([1]Лист1!F$3:F$999,MATCH($C6,[1]Лист1!$B$3:$B$999,0))/100*$E6,"")</f>
        <v>5.75</v>
      </c>
      <c r="I6" s="9">
        <f>IF($C6&lt;&gt;"",INDEX([1]Лист1!G$3:G$999,MATCH($C6,[1]Лист1!$B$3:$B$999,0))/100*$E6,"")</f>
        <v>3.4499999999999997</v>
      </c>
      <c r="J6" s="9">
        <f>IF($C6&lt;&gt;"",INDEX([1]Лист1!H$3:H$999,MATCH($C6,[1]Лист1!$B$3:$B$999,0))/100*$E6,"")</f>
        <v>9.2000000000000011</v>
      </c>
    </row>
    <row r="7" spans="1:10" x14ac:dyDescent="0.25">
      <c r="A7" s="16"/>
      <c r="B7" s="6" t="str">
        <f>IF($C7&lt;&gt;"",INDEX([1]Лист1!A$3:A$999,MATCH($C7,[1]Лист1!$B$3:$B$999,0)),"")</f>
        <v>Горячий напиток</v>
      </c>
      <c r="C7" s="12">
        <v>13</v>
      </c>
      <c r="D7" s="7" t="str">
        <f>IF($C7&lt;&gt;"",INDEX([1]Лист1!C$3:C$999,MATCH($C7,[1]Лист1!$B$3:$B$999,0)),"")</f>
        <v>Чай с сахаром</v>
      </c>
      <c r="E7" s="12">
        <v>215</v>
      </c>
      <c r="F7" s="9">
        <v>3.36</v>
      </c>
      <c r="G7" s="10">
        <f>IF($C7&lt;&gt;"",INDEX([1]Лист1!E$3:E$999,MATCH($C7,[1]Лист1!$B$3:$B$999,0))/100*$E7,"")</f>
        <v>150.5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60</v>
      </c>
      <c r="F8" s="9">
        <v>3</v>
      </c>
      <c r="G8" s="10">
        <f>IF($C8&lt;&gt;"",INDEX([1]Лист1!E$3:E$999,MATCH($C8,[1]Лист1!$B$3:$B$999,0))/100*$E8,"")</f>
        <v>145.19999999999999</v>
      </c>
      <c r="H8" s="9">
        <f>IF($C8&lt;&gt;"",INDEX([1]Лист1!F$3:F$999,MATCH($C8,[1]Лист1!$B$3:$B$999,0))/100*$E8,"")</f>
        <v>4.8600000000000003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29.28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60</v>
      </c>
      <c r="F9" s="9">
        <v>2.94</v>
      </c>
      <c r="G9" s="10">
        <f>IF($C9&lt;&gt;"",INDEX([1]Лист1!E$3:E$999,MATCH($C9,[1]Лист1!$B$3:$B$999,0))/100*$E9,"")</f>
        <v>155.39999999999998</v>
      </c>
      <c r="H9" s="9">
        <f>IF($C9&lt;&gt;"",INDEX([1]Лист1!F$3:F$999,MATCH($C9,[1]Лист1!$B$3:$B$999,0))/100*$E9,"")</f>
        <v>5.1000000000000005</v>
      </c>
      <c r="I9" s="9">
        <f>IF($C9&lt;&gt;"",INDEX([1]Лист1!G$3:G$999,MATCH($C9,[1]Лист1!$B$3:$B$999,0))/100*$E9,"")</f>
        <v>1.98</v>
      </c>
      <c r="J9" s="9">
        <f>IF($C9&lt;&gt;"",INDEX([1]Лист1!H$3:H$999,MATCH($C9,[1]Лист1!$B$3:$B$999,0))/100*$E9,"")</f>
        <v>25.5</v>
      </c>
    </row>
    <row r="10" spans="1:10" ht="30" x14ac:dyDescent="0.25">
      <c r="A10" s="17"/>
      <c r="B10" s="6" t="str">
        <f>IF($C10&lt;&gt;"",INDEX([1]Лист1!A$3:A$999,MATCH($C10,[1]Лист1!$B$3:$B$999,0)),"")</f>
        <v/>
      </c>
      <c r="C10" s="13"/>
      <c r="D10" s="18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2023-08-31T11:39:00Z</dcterms:modified>
</cp:coreProperties>
</file>