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<sst xmlns="http://schemas.openxmlformats.org/spreadsheetml/2006/main" count="18" uniqueCount="18">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</sst>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7" sqref="G7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6" t="s">
        <v>11</v>
      </c>
      <c r="C1" s="16"/>
      <c r="D1" s="16"/>
      <c r="E1" s="1"/>
      <c r="F1" s="3" t="s">
        <v>12</v>
      </c>
      <c r="G1" s="1"/>
      <c r="H1" s="3" t="s">
        <v>1</v>
      </c>
      <c r="I1" s="11">
        <v>45194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7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v>8.6300000000000008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7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39.74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7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7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225</v>
      </c>
      <c r="F7" s="9">
        <v>3.36</v>
      </c>
      <c r="G7" s="10">
        <f>IF($C7&lt;&gt;"",INDEX([1]Лист1!E$3:E$999,MATCH($C7,[1]Лист1!$B$3:$B$999,0))/100*$E7,"")</f>
        <v>157.5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7"/>
      <c r="B8" s="6" t="str">
        <f>IF($C8&lt;&gt;"",INDEX([1]Лист1!A$3:A$999,MATCH($C8,[1]Лист1!$B$3:$B$999,0)),"")</f>
        <v>Фрукты</v>
      </c>
      <c r="C8" s="12">
        <v>25</v>
      </c>
      <c r="D8" s="7" t="str">
        <f>IF($C8&lt;&gt;"",INDEX([1]Лист1!C$3:C$999,MATCH($C8,[1]Лист1!$B$3:$B$999,0)),"")</f>
        <v>Груша</v>
      </c>
      <c r="E8" s="12">
        <v>200</v>
      </c>
      <c r="F8" s="9">
        <v>43</v>
      </c>
      <c r="G8" s="10">
        <f>IF($C8&lt;&gt;"",INDEX([1]Лист1!E$3:E$999,MATCH($C8,[1]Лист1!$B$3:$B$999,0))/100*$E8,"")</f>
        <v>94</v>
      </c>
      <c r="H8" s="9">
        <f>IF($C8&lt;&gt;"",INDEX([1]Лист1!F$3:F$999,MATCH($C8,[1]Лист1!$B$3:$B$999,0))/100*$E8,"")</f>
        <v>0.8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20.6</v>
      </c>
    </row>
    <row r="9" spans="1:10" x14ac:dyDescent="0.25">
      <c r="A9" s="18"/>
      <c r="B9" s="6" t="str">
        <f>IF($C9&lt;&gt;"",INDEX([1]Лист1!A$3:A$999,MATCH($C9,[1]Лист1!$B$3:$B$999,0)),"")</f>
        <v>Мучное</v>
      </c>
      <c r="C9" s="13">
        <v>4</v>
      </c>
      <c r="D9" s="7" t="str">
        <f>IF($C9&lt;&gt;"",INDEX([1]Лист1!C$3:C$999,MATCH($C9,[1]Лист1!$B$3:$B$999,0)),"")</f>
        <v>Хлеб пшеничный</v>
      </c>
      <c r="E9" s="13">
        <v>60</v>
      </c>
      <c r="F9" s="9">
        <v>3</v>
      </c>
      <c r="G9" s="10">
        <f>IF($C9&lt;&gt;"",INDEX([1]Лист1!E$3:E$999,MATCH($C9,[1]Лист1!$B$3:$B$999,0))/100*$E9,"")</f>
        <v>145.19999999999999</v>
      </c>
      <c r="H9" s="9">
        <f>IF($C9&lt;&gt;"",INDEX([1]Лист1!F$3:F$999,MATCH($C9,[1]Лист1!$B$3:$B$999,0))/100*$E9,"")</f>
        <v>4.8600000000000003</v>
      </c>
      <c r="I9" s="9">
        <f>IF($C9&lt;&gt;"",INDEX([1]Лист1!G$3:G$999,MATCH($C9,[1]Лист1!$B$3:$B$999,0))/100*$E9,"")</f>
        <v>0.6</v>
      </c>
      <c r="J9" s="9">
        <f>IF($C9&lt;&gt;"",INDEX([1]Лист1!H$3:H$999,MATCH($C9,[1]Лист1!$B$3:$B$999,0))/100*$E9,"")</f>
        <v>29.28</v>
      </c>
    </row>
    <row r="10" spans="1:10" x14ac:dyDescent="0.25">
      <c r="A10" s="18"/>
      <c r="B10" s="6" t="str">
        <f>IF($C10&lt;&gt;"",INDEX([1]Лист1!A$3:A$999,MATCH($C10,[1]Лист1!$B$3:$B$999,0)),"")</f>
        <v>Мучное</v>
      </c>
      <c r="C10" s="13">
        <v>5</v>
      </c>
      <c r="D10" s="14" t="str">
        <f>IF($C10&lt;&gt;"",INDEX([1]Лист1!C$3:C$999,MATCH($C10,[1]Лист1!$B$3:$B$999,0)),"")</f>
        <v>Хлеб ржаной</v>
      </c>
      <c r="E10" s="13">
        <v>60</v>
      </c>
      <c r="F10" s="9">
        <v>2.94</v>
      </c>
      <c r="G10" s="10">
        <f>IF($C10&lt;&gt;"",INDEX([1]Лист1!E$3:E$999,MATCH($C10,[1]Лист1!$B$3:$B$999,0))/100*$E10,"")</f>
        <v>155.39999999999998</v>
      </c>
      <c r="H10" s="9">
        <f>IF($C10&lt;&gt;"",INDEX([1]Лист1!F$3:F$999,MATCH($C10,[1]Лист1!$B$3:$B$999,0))/100*$E10,"")</f>
        <v>5.1000000000000005</v>
      </c>
      <c r="I10" s="9">
        <f>IF($C10&lt;&gt;"",INDEX([1]Лист1!G$3:G$999,MATCH($C10,[1]Лист1!$B$3:$B$999,0))/100*$E10,"")</f>
        <v>1.98</v>
      </c>
      <c r="J10" s="9">
        <f>IF($C10&lt;&gt;"",INDEX([1]Лист1!H$3:H$999,MATCH($C10,[1]Лист1!$B$3:$B$999,0))/100*$E10,"")</f>
        <v>25.5</v>
      </c>
    </row>
    <row r="11" spans="1:10" x14ac:dyDescent="0.25">
      <c r="A11" s="18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5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5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5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5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5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5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5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5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5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5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5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5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5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2023-09-22T11:13:52Z</dcterms:modified>
</cp:coreProperties>
</file>