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<sst xmlns="http://schemas.openxmlformats.org/spreadsheetml/2006/main" count="18" uniqueCount="18">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</sst>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10" sqref="E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45244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60</v>
      </c>
      <c r="D4" s="7" t="str">
        <f>IF($C4&lt;&gt;"",INDEX([1]Лист1!C$3:C$999,MATCH($C4,[1]Лист1!$B$3:$B$999,0)),"")</f>
        <v>Жаркое по-домашнему</v>
      </c>
      <c r="E4" s="12">
        <v>240</v>
      </c>
      <c r="F4" s="9">
        <v>88.31</v>
      </c>
      <c r="G4" s="10">
        <f>IF($C4&lt;&gt;"",INDEX([1]Лист1!E$3:E$999,MATCH($C4,[1]Лист1!$B$3:$B$999,0))/100*$E4,"")</f>
        <v>595.20000000000005</v>
      </c>
      <c r="H4" s="9">
        <f>IF($C4&lt;&gt;"",INDEX([1]Лист1!F$3:F$999,MATCH($C4,[1]Лист1!$B$3:$B$999,0))/100*$E4,"")</f>
        <v>38.880000000000003</v>
      </c>
      <c r="I4" s="9">
        <f>IF($C4&lt;&gt;"",INDEX([1]Лист1!G$3:G$999,MATCH($C4,[1]Лист1!$B$3:$B$999,0))/100*$E4,"")</f>
        <v>33.120000000000005</v>
      </c>
      <c r="J4" s="9">
        <f>IF($C4&lt;&gt;"",INDEX([1]Лист1!H$3:H$999,MATCH($C4,[1]Лист1!$B$3:$B$999,0))/100*$E4,"")</f>
        <v>37.68</v>
      </c>
    </row>
    <row r="5" spans="1:10" x14ac:dyDescent="0.25">
      <c r="A5" s="16"/>
      <c r="B5" s="6" t="str">
        <f>IF($C5&lt;&gt;"",INDEX([1]Лист1!A$3:A$999,MATCH($C5,[1]Лист1!$B$3:$B$999,0)),"")</f>
        <v>Холодный напиток</v>
      </c>
      <c r="C5" s="12">
        <v>18</v>
      </c>
      <c r="D5" s="7" t="str">
        <f>IF($C5&lt;&gt;"",INDEX([1]Лист1!C$3:C$999,MATCH($C5,[1]Лист1!$B$3:$B$999,0)),"")</f>
        <v>Компот из ягод</v>
      </c>
      <c r="E5" s="12">
        <v>200</v>
      </c>
      <c r="F5" s="9">
        <v>9.25</v>
      </c>
      <c r="G5" s="10">
        <f>IF($C5&lt;&gt;"",INDEX([1]Лист1!E$3:E$999,MATCH($C5,[1]Лист1!$B$3:$B$999,0))/100*$E5,"")</f>
        <v>70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20</v>
      </c>
    </row>
    <row r="6" spans="1:10" x14ac:dyDescent="0.25">
      <c r="A6" s="16"/>
      <c r="B6" s="6" t="str">
        <f>IF($C6&lt;&gt;"",INDEX([1]Лист1!A$3:A$999,MATCH($C6,[1]Лист1!$B$3:$B$999,0)),"")</f>
        <v>Мучное</v>
      </c>
      <c r="C6" s="12">
        <v>4</v>
      </c>
      <c r="D6" s="7" t="str">
        <f>IF($C6&lt;&gt;"",INDEX([1]Лист1!C$3:C$999,MATCH($C6,[1]Лист1!$B$3:$B$999,0)),"")</f>
        <v>Хлеб пшеничный</v>
      </c>
      <c r="E6" s="12">
        <v>30</v>
      </c>
      <c r="F6" s="9">
        <v>2</v>
      </c>
      <c r="G6" s="10">
        <f>IF($C6&lt;&gt;"",INDEX([1]Лист1!E$3:E$999,MATCH($C6,[1]Лист1!$B$3:$B$999,0))/100*$E6,"")</f>
        <v>72.599999999999994</v>
      </c>
      <c r="H6" s="9">
        <f>IF($C6&lt;&gt;"",INDEX([1]Лист1!F$3:F$999,MATCH($C6,[1]Лист1!$B$3:$B$999,0))/100*$E6,"")</f>
        <v>2.4300000000000002</v>
      </c>
      <c r="I6" s="9">
        <f>IF($C6&lt;&gt;"",INDEX([1]Лист1!G$3:G$999,MATCH($C6,[1]Лист1!$B$3:$B$999,0))/100*$E6,"")</f>
        <v>0.3</v>
      </c>
      <c r="J6" s="9">
        <f>IF($C6&lt;&gt;"",INDEX([1]Лист1!H$3:H$999,MATCH($C6,[1]Лист1!$B$3:$B$999,0))/100*$E6,"")</f>
        <v>14.64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5</v>
      </c>
      <c r="D7" s="7" t="str">
        <f>IF($C7&lt;&gt;"",INDEX([1]Лист1!C$3:C$999,MATCH($C7,[1]Лист1!$B$3:$B$999,0)),"")</f>
        <v>Хлеб ржаной</v>
      </c>
      <c r="E7" s="12">
        <v>30</v>
      </c>
      <c r="F7" s="9">
        <v>1.45</v>
      </c>
      <c r="G7" s="10">
        <f>IF($C7&lt;&gt;"",INDEX([1]Лист1!E$3:E$999,MATCH($C7,[1]Лист1!$B$3:$B$999,0))/100*$E7,"")</f>
        <v>77.699999999999989</v>
      </c>
      <c r="H7" s="9">
        <f>IF($C7&lt;&gt;"",INDEX([1]Лист1!F$3:F$999,MATCH($C7,[1]Лист1!$B$3:$B$999,0))/100*$E7,"")</f>
        <v>2.5500000000000003</v>
      </c>
      <c r="I7" s="9">
        <f>IF($C7&lt;&gt;"",INDEX([1]Лист1!G$3:G$999,MATCH($C7,[1]Лист1!$B$3:$B$999,0))/100*$E7,"")</f>
        <v>0.99</v>
      </c>
      <c r="J7" s="9">
        <f>IF($C7&lt;&gt;"",INDEX([1]Лист1!H$3:H$999,MATCH($C7,[1]Лист1!$B$3:$B$999,0))/100*$E7,"")</f>
        <v>12.75</v>
      </c>
    </row>
    <row r="8" spans="1:10" x14ac:dyDescent="0.25">
      <c r="A8" s="16"/>
      <c r="B8" s="6" t="str">
        <f>IF($C8&lt;&gt;"",INDEX([1]Лист1!A$3:A$999,MATCH($C8,[1]Лист1!$B$3:$B$999,0)),"")</f>
        <v>Сладкое</v>
      </c>
      <c r="C8" s="12">
        <v>46</v>
      </c>
      <c r="D8" s="7" t="str">
        <f>IF($C8&lt;&gt;"",INDEX([1]Лист1!C$3:C$999,MATCH($C8,[1]Лист1!$B$3:$B$999,0)),"")</f>
        <v>Конфеты</v>
      </c>
      <c r="E8" s="12">
        <v>20</v>
      </c>
      <c r="F8" s="9">
        <v>5</v>
      </c>
      <c r="G8" s="10">
        <f>IF($C8&lt;&gt;"",INDEX([1]Лист1!E$3:E$999,MATCH($C8,[1]Лист1!$B$3:$B$999,0))/100*$E8,"")</f>
        <v>113.2</v>
      </c>
      <c r="H8" s="9">
        <f>IF($C8&lt;&gt;"",INDEX([1]Лист1!F$3:F$999,MATCH($C8,[1]Лист1!$B$3:$B$999,0))/100*$E8,"")</f>
        <v>0.8</v>
      </c>
      <c r="I8" s="9">
        <f>IF($C8&lt;&gt;"",INDEX([1]Лист1!G$3:G$999,MATCH($C8,[1]Лист1!$B$3:$B$999,0))/100*$E8,"")</f>
        <v>7.9</v>
      </c>
      <c r="J8" s="9">
        <f>IF($C8&lt;&gt;"",INDEX([1]Лист1!H$3:H$999,MATCH($C8,[1]Лист1!$B$3:$B$999,0))/100*$E8,"")</f>
        <v>10.38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2023-11-10T10:40:31Z</dcterms:modified>
</cp:coreProperties>
</file>