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<sst xmlns="http://schemas.openxmlformats.org/spreadsheetml/2006/main" count="18" uniqueCount="18">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</sst>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45253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17.25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21</v>
      </c>
      <c r="D5" s="7" t="str">
        <f>IF($C5&lt;&gt;"",INDEX([1]Лист1!C$3:C$999,MATCH($C5,[1]Лист1!$B$3:$B$999,0)),"")</f>
        <v>Котлета рыбная</v>
      </c>
      <c r="E5" s="12">
        <v>80</v>
      </c>
      <c r="F5" s="9">
        <v>26.53</v>
      </c>
      <c r="G5" s="10">
        <f>IF($C5&lt;&gt;"",INDEX([1]Лист1!E$3:E$999,MATCH($C5,[1]Лист1!$B$3:$B$999,0))/100*$E5,"")</f>
        <v>83.2</v>
      </c>
      <c r="H5" s="9">
        <f>IF($C5&lt;&gt;"",INDEX([1]Лист1!F$3:F$999,MATCH($C5,[1]Лист1!$B$3:$B$999,0))/100*$E5,"")</f>
        <v>12</v>
      </c>
      <c r="I5" s="9">
        <f>IF($C5&lt;&gt;"",INDEX([1]Лист1!G$3:G$999,MATCH($C5,[1]Лист1!$B$3:$B$999,0))/100*$E5,"")</f>
        <v>2.4</v>
      </c>
      <c r="J5" s="9">
        <f>IF($C5&lt;&gt;"",INDEX([1]Лист1!H$3:H$999,MATCH($C5,[1]Лист1!$B$3:$B$999,0))/100*$E5,"")</f>
        <v>3.2</v>
      </c>
    </row>
    <row r="6" spans="1:10" x14ac:dyDescent="0.25">
      <c r="A6" s="16"/>
      <c r="B6" s="6" t="str">
        <f>IF($C6&lt;&gt;"",INDEX([1]Лист1!A$3:A$999,MATCH($C6,[1]Лист1!$B$3:$B$999,0)),"")</f>
        <v>Холодное блюдо</v>
      </c>
      <c r="C6" s="12">
        <v>40</v>
      </c>
      <c r="D6" s="7" t="str">
        <f>IF($C6&lt;&gt;"",INDEX([1]Лист1!C$3:C$999,MATCH($C6,[1]Лист1!$B$3:$B$999,0)),"")</f>
        <v>Яйцо вареное</v>
      </c>
      <c r="E6" s="12">
        <v>40</v>
      </c>
      <c r="F6" s="9">
        <v>9.5</v>
      </c>
      <c r="G6" s="10">
        <f>IF($C6&lt;&gt;"",INDEX([1]Лист1!E$3:E$999,MATCH($C6,[1]Лист1!$B$3:$B$999,0))/100*$E6,"")</f>
        <v>61.6</v>
      </c>
      <c r="H6" s="9">
        <f>IF($C6&lt;&gt;"",INDEX([1]Лист1!F$3:F$999,MATCH($C6,[1]Лист1!$B$3:$B$999,0))/100*$E6,"")</f>
        <v>5</v>
      </c>
      <c r="I6" s="9">
        <f>IF($C6&lt;&gt;"",INDEX([1]Лист1!G$3:G$999,MATCH($C6,[1]Лист1!$B$3:$B$999,0))/100*$E6,"")</f>
        <v>4.24</v>
      </c>
      <c r="J6" s="9">
        <f>IF($C6&lt;&gt;"",INDEX([1]Лист1!H$3:H$999,MATCH($C6,[1]Лист1!$B$3:$B$999,0))/100*$E6,"")</f>
        <v>0.44800000000000006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v>3.78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Фрукты</v>
      </c>
      <c r="C8" s="12">
        <v>42</v>
      </c>
      <c r="D8" s="7" t="str">
        <f>IF($C8&lt;&gt;"",INDEX([1]Лист1!C$3:C$999,MATCH($C8,[1]Лист1!$B$3:$B$999,0)),"")</f>
        <v>Апельсин</v>
      </c>
      <c r="E8" s="12">
        <v>256</v>
      </c>
      <c r="F8" s="9">
        <v>45.18</v>
      </c>
      <c r="G8" s="10">
        <f>IF($C8&lt;&gt;"",INDEX([1]Лист1!E$3:E$999,MATCH($C8,[1]Лист1!$B$3:$B$999,0))/100*$E8,"")</f>
        <v>120.32</v>
      </c>
      <c r="H8" s="9">
        <f>IF($C8&lt;&gt;"",INDEX([1]Лист1!F$3:F$999,MATCH($C8,[1]Лист1!$B$3:$B$999,0))/100*$E8,"")</f>
        <v>2.3040000000000003</v>
      </c>
      <c r="I8" s="9">
        <f>IF($C8&lt;&gt;"",INDEX([1]Лист1!G$3:G$999,MATCH($C8,[1]Лист1!$B$3:$B$999,0))/100*$E8,"")</f>
        <v>0.25600000000000001</v>
      </c>
      <c r="J8" s="9">
        <f>IF($C8&lt;&gt;"",INDEX([1]Лист1!H$3:H$999,MATCH($C8,[1]Лист1!$B$3:$B$999,0))/100*$E8,"")</f>
        <v>24.064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4</v>
      </c>
      <c r="D9" s="7" t="str">
        <f>IF($C9&lt;&gt;"",INDEX([1]Лист1!C$3:C$999,MATCH($C9,[1]Лист1!$B$3:$B$999,0)),"")</f>
        <v>Хлеб пшеничный</v>
      </c>
      <c r="E9" s="13">
        <v>30</v>
      </c>
      <c r="F9" s="9">
        <v>2</v>
      </c>
      <c r="G9" s="10">
        <f>IF($C9&lt;&gt;"",INDEX([1]Лист1!E$3:E$999,MATCH($C9,[1]Лист1!$B$3:$B$999,0))/100*$E9,"")</f>
        <v>72.599999999999994</v>
      </c>
      <c r="H9" s="9">
        <f>IF($C9&lt;&gt;"",INDEX([1]Лист1!F$3:F$999,MATCH($C9,[1]Лист1!$B$3:$B$999,0))/100*$E9,"")</f>
        <v>2.4300000000000002</v>
      </c>
      <c r="I9" s="9">
        <f>IF($C9&lt;&gt;"",INDEX([1]Лист1!G$3:G$999,MATCH($C9,[1]Лист1!$B$3:$B$999,0))/100*$E9,"")</f>
        <v>0.3</v>
      </c>
      <c r="J9" s="9">
        <f>IF($C9&lt;&gt;"",INDEX([1]Лист1!H$3:H$999,MATCH($C9,[1]Лист1!$B$3:$B$999,0))/100*$E9,"")</f>
        <v>14.64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5</v>
      </c>
      <c r="D10" s="7" t="str">
        <f>IF($C10&lt;&gt;"",INDEX([1]Лист1!C$3:C$999,MATCH($C10,[1]Лист1!$B$3:$B$999,0)),"")</f>
        <v>Хлеб ржаной</v>
      </c>
      <c r="E10" s="13">
        <v>30</v>
      </c>
      <c r="F10" s="9">
        <v>1.46</v>
      </c>
      <c r="G10" s="10">
        <f>IF($C10&lt;&gt;"",INDEX([1]Лист1!E$3:E$999,MATCH($C10,[1]Лист1!$B$3:$B$999,0))/100*$E10,"")</f>
        <v>77.699999999999989</v>
      </c>
      <c r="H10" s="9">
        <f>IF($C10&lt;&gt;"",INDEX([1]Лист1!F$3:F$999,MATCH($C10,[1]Лист1!$B$3:$B$999,0))/100*$E10,"")</f>
        <v>2.5500000000000003</v>
      </c>
      <c r="I10" s="9">
        <f>IF($C10&lt;&gt;"",INDEX([1]Лист1!G$3:G$999,MATCH($C10,[1]Лист1!$B$3:$B$999,0))/100*$E10,"")</f>
        <v>0.99</v>
      </c>
      <c r="J10" s="9">
        <f>IF($C10&lt;&gt;"",INDEX([1]Лист1!H$3:H$999,MATCH($C10,[1]Лист1!$B$3:$B$999,0))/100*$E10,"")</f>
        <v>12.75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2023-11-17T11:36:24Z</dcterms:modified>
</cp:coreProperties>
</file>