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<sst xmlns="http://schemas.openxmlformats.org/spreadsheetml/2006/main" count="18" uniqueCount="18">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</sst>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4" sqref="E4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45309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18.12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29</v>
      </c>
      <c r="D5" s="7" t="str">
        <f>IF($C5&lt;&gt;"",INDEX([1]Лист1!C$3:C$999,MATCH($C5,[1]Лист1!$B$3:$B$999,0)),"")</f>
        <v>Рыба жареная "Минтай"</v>
      </c>
      <c r="E5" s="12">
        <v>100</v>
      </c>
      <c r="F5" s="9">
        <v>29</v>
      </c>
      <c r="G5" s="10">
        <f>IF($C5&lt;&gt;"",INDEX([1]Лист1!E$3:E$999,MATCH($C5,[1]Лист1!$B$3:$B$999,0))/100*$E5,"")</f>
        <v>136</v>
      </c>
      <c r="H5" s="9">
        <f>IF($C5&lt;&gt;"",INDEX([1]Лист1!F$3:F$999,MATCH($C5,[1]Лист1!$B$3:$B$999,0))/100*$E5,"")</f>
        <v>15</v>
      </c>
      <c r="I5" s="9">
        <f>IF($C5&lt;&gt;"",INDEX([1]Лист1!G$3:G$999,MATCH($C5,[1]Лист1!$B$3:$B$999,0))/100*$E5,"")</f>
        <v>9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Овощи</v>
      </c>
      <c r="C7" s="12">
        <v>41</v>
      </c>
      <c r="D7" s="7" t="str">
        <f>IF($C7&lt;&gt;"",INDEX([1]Лист1!C$3:C$999,MATCH($C7,[1]Лист1!$B$3:$B$999,0)),"")</f>
        <v>Зеленый горошек</v>
      </c>
      <c r="E7" s="12">
        <v>60</v>
      </c>
      <c r="F7" s="9">
        <v>12.6</v>
      </c>
      <c r="G7" s="10">
        <f>IF($C7&lt;&gt;"",INDEX([1]Лист1!E$3:E$999,MATCH($C7,[1]Лист1!$B$3:$B$999,0))/100*$E7,"")</f>
        <v>46.2</v>
      </c>
      <c r="H7" s="9">
        <f>IF($C7&lt;&gt;"",INDEX([1]Лист1!F$3:F$999,MATCH($C7,[1]Лист1!$B$3:$B$999,0))/100*$E7,"")</f>
        <v>3.1259999999999999</v>
      </c>
      <c r="I7" s="9">
        <f>IF($C7&lt;&gt;"",INDEX([1]Лист1!G$3:G$999,MATCH($C7,[1]Лист1!$B$3:$B$999,0))/100*$E7,"")</f>
        <v>0.24</v>
      </c>
      <c r="J7" s="9">
        <f>IF($C7&lt;&gt;"",INDEX([1]Лист1!H$3:H$999,MATCH($C7,[1]Лист1!$B$3:$B$999,0))/100*$E7,"")</f>
        <v>8.4</v>
      </c>
    </row>
    <row r="8" spans="1:10" x14ac:dyDescent="0.25">
      <c r="A8" s="16"/>
      <c r="B8" s="6" t="str">
        <f>IF($C8&lt;&gt;"",INDEX([1]Лист1!A$3:A$999,MATCH($C8,[1]Лист1!$B$3:$B$999,0)),"")</f>
        <v>Холодный напиток</v>
      </c>
      <c r="C8" s="12">
        <v>18</v>
      </c>
      <c r="D8" s="7" t="str">
        <f>IF($C8&lt;&gt;"",INDEX([1]Лист1!C$3:C$999,MATCH($C8,[1]Лист1!$B$3:$B$999,0)),"")</f>
        <v>Компот из ягод</v>
      </c>
      <c r="E8" s="12">
        <v>200</v>
      </c>
      <c r="F8" s="9">
        <v>9.25</v>
      </c>
      <c r="G8" s="10">
        <f>IF($C8&lt;&gt;"",INDEX([1]Лист1!E$3:E$999,MATCH($C8,[1]Лист1!$B$3:$B$999,0))/100*$E8,"")</f>
        <v>70</v>
      </c>
      <c r="H8" s="9">
        <f>IF($C8&lt;&gt;"",INDEX([1]Лист1!F$3:F$999,MATCH($C8,[1]Лист1!$B$3:$B$999,0))/100*$E8,"")</f>
        <v>0</v>
      </c>
      <c r="I8" s="9">
        <f>IF($C8&lt;&gt;"",INDEX([1]Лист1!G$3:G$999,MATCH($C8,[1]Лист1!$B$3:$B$999,0))/100*$E8,"")</f>
        <v>0</v>
      </c>
      <c r="J8" s="9">
        <f>IF($C8&lt;&gt;"",INDEX([1]Лист1!H$3:H$999,MATCH($C8,[1]Лист1!$B$3:$B$999,0))/100*$E8,"")</f>
        <v>20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4</v>
      </c>
      <c r="D9" s="7" t="str">
        <f>IF($C9&lt;&gt;"",INDEX([1]Лист1!C$3:C$999,MATCH($C9,[1]Лист1!$B$3:$B$999,0)),"")</f>
        <v>Хлеб пшеничный</v>
      </c>
      <c r="E9" s="13">
        <v>30</v>
      </c>
      <c r="F9" s="9">
        <v>3</v>
      </c>
      <c r="G9" s="10">
        <f>IF($C9&lt;&gt;"",INDEX([1]Лист1!E$3:E$999,MATCH($C9,[1]Лист1!$B$3:$B$999,0))/100*$E9,"")</f>
        <v>72.599999999999994</v>
      </c>
      <c r="H9" s="9">
        <f>IF($C9&lt;&gt;"",INDEX([1]Лист1!F$3:F$999,MATCH($C9,[1]Лист1!$B$3:$B$999,0))/100*$E9,"")</f>
        <v>2.4300000000000002</v>
      </c>
      <c r="I9" s="9">
        <f>IF($C9&lt;&gt;"",INDEX([1]Лист1!G$3:G$999,MATCH($C9,[1]Лист1!$B$3:$B$999,0))/100*$E9,"")</f>
        <v>0.3</v>
      </c>
      <c r="J9" s="9">
        <f>IF($C9&lt;&gt;"",INDEX([1]Лист1!H$3:H$999,MATCH($C9,[1]Лист1!$B$3:$B$999,0))/100*$E9,"")</f>
        <v>14.64</v>
      </c>
    </row>
    <row r="10" spans="1:10" x14ac:dyDescent="0.25">
      <c r="A10" s="17"/>
      <c r="B10" s="6" t="str">
        <f>IF($C10&lt;&gt;"",INDEX([1]Лист1!A$3:A$999,MATCH($C10,[1]Лист1!$B$3:$B$999,0)),"")</f>
        <v>Мучное</v>
      </c>
      <c r="C10" s="13">
        <v>5</v>
      </c>
      <c r="D10" s="7" t="str">
        <f>IF($C10&lt;&gt;"",INDEX([1]Лист1!C$3:C$999,MATCH($C10,[1]Лист1!$B$3:$B$999,0)),"")</f>
        <v>Хлеб ржаной</v>
      </c>
      <c r="E10" s="13">
        <v>30</v>
      </c>
      <c r="F10" s="9">
        <v>3.94</v>
      </c>
      <c r="G10" s="10">
        <f>IF($C10&lt;&gt;"",INDEX([1]Лист1!E$3:E$999,MATCH($C10,[1]Лист1!$B$3:$B$999,0))/100*$E10,"")</f>
        <v>77.699999999999989</v>
      </c>
      <c r="H10" s="9">
        <f>IF($C10&lt;&gt;"",INDEX([1]Лист1!F$3:F$999,MATCH($C10,[1]Лист1!$B$3:$B$999,0))/100*$E10,"")</f>
        <v>2.5500000000000003</v>
      </c>
      <c r="I10" s="9">
        <f>IF($C10&lt;&gt;"",INDEX([1]Лист1!G$3:G$999,MATCH($C10,[1]Лист1!$B$3:$B$999,0))/100*$E10,"")</f>
        <v>0.99</v>
      </c>
      <c r="J10" s="9">
        <f>IF($C10&lt;&gt;"",INDEX([1]Лист1!H$3:H$999,MATCH($C10,[1]Лист1!$B$3:$B$999,0))/100*$E10,"")</f>
        <v>12.75</v>
      </c>
    </row>
    <row r="11" spans="1:10" x14ac:dyDescent="0.25">
      <c r="A11" s="17"/>
      <c r="B11" s="6" t="str">
        <f>IF($C11&lt;&gt;"",INDEX([1]Лист1!A$3:A$999,MATCH($C11,[1]Лист1!$B$3:$B$999,0)),"")</f>
        <v>Фрукты</v>
      </c>
      <c r="C11" s="13">
        <v>9</v>
      </c>
      <c r="D11" s="7" t="str">
        <f>IF($C11&lt;&gt;"",INDEX([1]Лист1!C$3:C$999,MATCH($C11,[1]Лист1!$B$3:$B$999,0)),"")</f>
        <v>Яблоко</v>
      </c>
      <c r="E11" s="13">
        <v>192</v>
      </c>
      <c r="F11" s="9">
        <v>24.09</v>
      </c>
      <c r="G11" s="10">
        <f>IF($C11&lt;&gt;"",INDEX([1]Лист1!E$3:E$999,MATCH($C11,[1]Лист1!$B$3:$B$999,0))/100*$E11,"")</f>
        <v>90.24</v>
      </c>
      <c r="H11" s="9">
        <f>IF($C11&lt;&gt;"",INDEX([1]Лист1!F$3:F$999,MATCH($C11,[1]Лист1!$B$3:$B$999,0))/100*$E11,"")</f>
        <v>0.76800000000000002</v>
      </c>
      <c r="I11" s="9">
        <f>IF($C11&lt;&gt;"",INDEX([1]Лист1!G$3:G$999,MATCH($C11,[1]Лист1!$B$3:$B$999,0))/100*$E11,"")</f>
        <v>0.76800000000000002</v>
      </c>
      <c r="J11" s="9">
        <f>IF($C11&lt;&gt;"",INDEX([1]Лист1!H$3:H$999,MATCH($C11,[1]Лист1!$B$3:$B$999,0))/100*$E11,"")</f>
        <v>18.816000000000003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2024-01-12T12:49:45Z</dcterms:modified>
</cp:coreProperties>
</file>