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<sst xmlns="http://schemas.openxmlformats.org/spreadsheetml/2006/main" count="18" uniqueCount="18">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</sst>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10" sqref="D10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45328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60</v>
      </c>
      <c r="D4" s="7" t="str">
        <f>IF($C4&lt;&gt;"",INDEX([1]Лист1!C$3:C$999,MATCH($C4,[1]Лист1!$B$3:$B$999,0)),"")</f>
        <v>Жаркое по-домашнему</v>
      </c>
      <c r="E4" s="12">
        <v>240</v>
      </c>
      <c r="F4" s="9">
        <v>93.47</v>
      </c>
      <c r="G4" s="10">
        <f>IF($C4&lt;&gt;"",INDEX([1]Лист1!E$3:E$999,MATCH($C4,[1]Лист1!$B$3:$B$999,0))/100*$E4,"")</f>
        <v>595.20000000000005</v>
      </c>
      <c r="H4" s="9">
        <f>IF($C4&lt;&gt;"",INDEX([1]Лист1!F$3:F$999,MATCH($C4,[1]Лист1!$B$3:$B$999,0))/100*$E4,"")</f>
        <v>38.880000000000003</v>
      </c>
      <c r="I4" s="9">
        <f>IF($C4&lt;&gt;"",INDEX([1]Лист1!G$3:G$999,MATCH($C4,[1]Лист1!$B$3:$B$999,0))/100*$E4,"")</f>
        <v>33.120000000000005</v>
      </c>
      <c r="J4" s="9">
        <f>IF($C4&lt;&gt;"",INDEX([1]Лист1!H$3:H$999,MATCH($C4,[1]Лист1!$B$3:$B$999,0))/100*$E4,"")</f>
        <v>37.68</v>
      </c>
    </row>
    <row r="5" spans="1:10" x14ac:dyDescent="0.25">
      <c r="A5" s="16"/>
      <c r="B5" s="6" t="str">
        <f>IF($C5&lt;&gt;"",INDEX([1]Лист1!A$3:A$999,MATCH($C5,[1]Лист1!$B$3:$B$999,0)),"")</f>
        <v>Овощи</v>
      </c>
      <c r="C5" s="12">
        <v>39</v>
      </c>
      <c r="D5" s="7" t="str">
        <f>IF($C5&lt;&gt;"",INDEX([1]Лист1!C$3:C$999,MATCH($C5,[1]Лист1!$B$3:$B$999,0)),"")</f>
        <v>Огурец нарезанный</v>
      </c>
      <c r="E5" s="12">
        <v>60</v>
      </c>
      <c r="F5" s="9">
        <v>7.5</v>
      </c>
      <c r="G5" s="10">
        <f>IF($C5&lt;&gt;"",INDEX([1]Лист1!E$3:E$999,MATCH($C5,[1]Лист1!$B$3:$B$999,0))/100*$E5,"")</f>
        <v>9</v>
      </c>
      <c r="H5" s="9">
        <f>IF($C5&lt;&gt;"",INDEX([1]Лист1!F$3:F$999,MATCH($C5,[1]Лист1!$B$3:$B$999,0))/100*$E5,"")</f>
        <v>0.39</v>
      </c>
      <c r="I5" s="9">
        <f>IF($C5&lt;&gt;"",INDEX([1]Лист1!G$3:G$999,MATCH($C5,[1]Лист1!$B$3:$B$999,0))/100*$E5,"")</f>
        <v>6.6000000000000003E-2</v>
      </c>
      <c r="J5" s="9">
        <f>IF($C5&lt;&gt;"",INDEX([1]Лист1!H$3:H$999,MATCH($C5,[1]Лист1!$B$3:$B$999,0))/100*$E5,"")</f>
        <v>2.1779999999999999</v>
      </c>
    </row>
    <row r="6" spans="1:10" x14ac:dyDescent="0.25">
      <c r="A6" s="16"/>
      <c r="B6" s="6" t="str">
        <f>IF($C6&lt;&gt;"",INDEX([1]Лист1!A$3:A$999,MATCH($C6,[1]Лист1!$B$3:$B$999,0)),"")</f>
        <v>Холодный напиток</v>
      </c>
      <c r="C6" s="12">
        <v>18</v>
      </c>
      <c r="D6" s="7" t="str">
        <f>IF($C6&lt;&gt;"",INDEX([1]Лист1!C$3:C$999,MATCH($C6,[1]Лист1!$B$3:$B$999,0)),"")</f>
        <v>Компот из ягод</v>
      </c>
      <c r="E6" s="12">
        <v>215</v>
      </c>
      <c r="F6" s="9">
        <v>1.78</v>
      </c>
      <c r="G6" s="10">
        <f>IF($C6&lt;&gt;"",INDEX([1]Лист1!E$3:E$999,MATCH($C6,[1]Лист1!$B$3:$B$999,0))/100*$E6,"")</f>
        <v>75.25</v>
      </c>
      <c r="H6" s="9">
        <f>IF($C6&lt;&gt;"",INDEX([1]Лист1!F$3:F$999,MATCH($C6,[1]Лист1!$B$3:$B$999,0))/100*$E6,"")</f>
        <v>0</v>
      </c>
      <c r="I6" s="9">
        <f>IF($C6&lt;&gt;"",INDEX([1]Лист1!G$3:G$999,MATCH($C6,[1]Лист1!$B$3:$B$999,0))/100*$E6,"")</f>
        <v>0</v>
      </c>
      <c r="J6" s="9">
        <f>IF($C6&lt;&gt;"",INDEX([1]Лист1!H$3:H$999,MATCH($C6,[1]Лист1!$B$3:$B$999,0))/100*$E6,"")</f>
        <v>21.5</v>
      </c>
    </row>
    <row r="7" spans="1:10" x14ac:dyDescent="0.25">
      <c r="A7" s="16"/>
      <c r="B7" s="6" t="str">
        <f>IF($C7&lt;&gt;"",INDEX([1]Лист1!A$3:A$999,MATCH($C7,[1]Лист1!$B$3:$B$999,0)),"")</f>
        <v>Мучное</v>
      </c>
      <c r="C7" s="12">
        <v>4</v>
      </c>
      <c r="D7" s="7" t="str">
        <f>IF($C7&lt;&gt;"",INDEX([1]Лист1!C$3:C$999,MATCH($C7,[1]Лист1!$B$3:$B$999,0)),"")</f>
        <v>Хлеб пшеничный</v>
      </c>
      <c r="E7" s="12">
        <v>30</v>
      </c>
      <c r="F7" s="9">
        <v>1.5</v>
      </c>
      <c r="G7" s="10">
        <f>IF($C7&lt;&gt;"",INDEX([1]Лист1!E$3:E$999,MATCH($C7,[1]Лист1!$B$3:$B$999,0))/100*$E7,"")</f>
        <v>72.599999999999994</v>
      </c>
      <c r="H7" s="9">
        <f>IF($C7&lt;&gt;"",INDEX([1]Лист1!F$3:F$999,MATCH($C7,[1]Лист1!$B$3:$B$999,0))/100*$E7,"")</f>
        <v>2.4300000000000002</v>
      </c>
      <c r="I7" s="9">
        <f>IF($C7&lt;&gt;"",INDEX([1]Лист1!G$3:G$999,MATCH($C7,[1]Лист1!$B$3:$B$999,0))/100*$E7,"")</f>
        <v>0.3</v>
      </c>
      <c r="J7" s="9">
        <f>IF($C7&lt;&gt;"",INDEX([1]Лист1!H$3:H$999,MATCH($C7,[1]Лист1!$B$3:$B$999,0))/100*$E7,"")</f>
        <v>14.64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5</v>
      </c>
      <c r="D8" s="7" t="str">
        <f>IF($C8&lt;&gt;"",INDEX([1]Лист1!C$3:C$999,MATCH($C8,[1]Лист1!$B$3:$B$999,0)),"")</f>
        <v>Хлеб ржаной</v>
      </c>
      <c r="E8" s="12">
        <v>30</v>
      </c>
      <c r="F8" s="9">
        <v>1.47</v>
      </c>
      <c r="G8" s="10">
        <f>IF($C8&lt;&gt;"",INDEX([1]Лист1!E$3:E$999,MATCH($C8,[1]Лист1!$B$3:$B$999,0))/100*$E8,"")</f>
        <v>77.699999999999989</v>
      </c>
      <c r="H8" s="9">
        <f>IF($C8&lt;&gt;"",INDEX([1]Лист1!F$3:F$999,MATCH($C8,[1]Лист1!$B$3:$B$999,0))/100*$E8,"")</f>
        <v>2.5500000000000003</v>
      </c>
      <c r="I8" s="9">
        <f>IF($C8&lt;&gt;"",INDEX([1]Лист1!G$3:G$999,MATCH($C8,[1]Лист1!$B$3:$B$999,0))/100*$E8,"")</f>
        <v>0.99</v>
      </c>
      <c r="J8" s="9">
        <f>IF($C8&lt;&gt;"",INDEX([1]Лист1!H$3:H$999,MATCH($C8,[1]Лист1!$B$3:$B$999,0))/100*$E8,"")</f>
        <v>12.75</v>
      </c>
    </row>
    <row r="9" spans="1:10" x14ac:dyDescent="0.25">
      <c r="A9" s="17"/>
      <c r="B9" s="6" t="str">
        <f>IF($C9&lt;&gt;"",INDEX([1]Лист1!A$3:A$999,MATCH($C9,[1]Лист1!$B$3:$B$999,0)),"")</f>
        <v/>
      </c>
      <c r="C9" s="13"/>
      <c r="D9" s="7" t="str">
        <f>IF($C9&lt;&gt;"",INDEX([1]Лист1!C$3:C$999,MATCH($C9,[1]Лист1!$B$3:$B$999,0)),"")</f>
        <v/>
      </c>
      <c r="E9" s="13"/>
      <c r="F9" s="9"/>
      <c r="G9" s="10" t="str">
        <f>IF($C9&lt;&gt;"",INDEX([1]Лист1!E$3:E$999,MATCH($C9,[1]Лист1!$B$3:$B$999,0))/100*$E9,"")</f>
        <v/>
      </c>
      <c r="H9" s="9" t="str">
        <f>IF($C9&lt;&gt;"",INDEX([1]Лист1!F$3:F$999,MATCH($C9,[1]Лист1!$B$3:$B$999,0))/100*$E9,"")</f>
        <v/>
      </c>
      <c r="I9" s="9" t="str">
        <f>IF($C9&lt;&gt;"",INDEX([1]Лист1!G$3:G$999,MATCH($C9,[1]Лист1!$B$3:$B$999,0))/100*$E9,"")</f>
        <v/>
      </c>
      <c r="J9" s="9" t="str">
        <f>IF($C9&lt;&gt;"",INDEX([1]Лист1!H$3:H$999,MATCH($C9,[1]Лист1!$B$3:$B$999,0))/100*$E9,"")</f>
        <v/>
      </c>
    </row>
    <row r="10" spans="1:10" x14ac:dyDescent="0.25">
      <c r="A10" s="17"/>
      <c r="B10" s="6" t="str">
        <f>IF($C10&lt;&gt;"",INDEX([1]Лист1!A$3:A$999,MATCH($C10,[1]Лист1!$B$3:$B$999,0)),"")</f>
        <v/>
      </c>
      <c r="C10" s="13"/>
      <c r="D10" s="7" t="str">
        <f>IF($C10&lt;&gt;"",INDEX([1]Лист1!C$3:C$999,MATCH($C10,[1]Лист1!$B$3:$B$999,0)),"")</f>
        <v/>
      </c>
      <c r="E10" s="13"/>
      <c r="F10" s="9"/>
      <c r="G10" s="10" t="str">
        <f>IF($C10&lt;&gt;"",INDEX([1]Лист1!E$3:E$999,MATCH($C10,[1]Лист1!$B$3:$B$999,0))/100*$E10,"")</f>
        <v/>
      </c>
      <c r="H10" s="9" t="str">
        <f>IF($C10&lt;&gt;"",INDEX([1]Лист1!F$3:F$999,MATCH($C10,[1]Лист1!$B$3:$B$999,0))/100*$E10,"")</f>
        <v/>
      </c>
      <c r="I10" s="9" t="str">
        <f>IF($C10&lt;&gt;"",INDEX([1]Лист1!G$3:G$999,MATCH($C10,[1]Лист1!$B$3:$B$999,0))/100*$E10,"")</f>
        <v/>
      </c>
      <c r="J10" s="9" t="str">
        <f>IF($C10&lt;&gt;"",INDEX([1]Лист1!H$3:H$999,MATCH($C10,[1]Лист1!$B$3:$B$999,0))/100*$E10,"")</f>
        <v/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/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Informatika</cp:lastModifiedBy>
  <cp:lastPrinted>2021-05-25T13:08:08Z</cp:lastPrinted>
  <dcterms:created xsi:type="dcterms:W3CDTF">2021-05-25T10:22:35Z</dcterms:created>
  <dcterms:modified xsi:type="dcterms:W3CDTF">2024-02-02T10:48:25Z</dcterms:modified>
</cp:coreProperties>
</file>