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<sst xmlns="http://schemas.openxmlformats.org/spreadsheetml/2006/main" count="18" uniqueCount="18">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</sst>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3" sqref="F13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45330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23</v>
      </c>
      <c r="D4" s="7" t="str">
        <f>IF($C4&lt;&gt;"",INDEX([1]Лист1!C$3:C$999,MATCH($C4,[1]Лист1!$B$3:$B$999,0)),"")</f>
        <v>Рис отварной</v>
      </c>
      <c r="E4" s="12">
        <v>200</v>
      </c>
      <c r="F4" s="9">
        <v>17.98</v>
      </c>
      <c r="G4" s="10">
        <f>IF($C4&lt;&gt;"",INDEX([1]Лист1!E$3:E$999,MATCH($C4,[1]Лист1!$B$3:$B$999,0))/100*$E4,"")</f>
        <v>280</v>
      </c>
      <c r="H4" s="9">
        <f>IF($C4&lt;&gt;"",INDEX([1]Лист1!F$3:F$999,MATCH($C4,[1]Лист1!$B$3:$B$999,0))/100*$E4,"")</f>
        <v>4.8</v>
      </c>
      <c r="I4" s="9">
        <f>IF($C4&lt;&gt;"",INDEX([1]Лист1!G$3:G$999,MATCH($C4,[1]Лист1!$B$3:$B$999,0))/100*$E4,"")</f>
        <v>7.2000000000000011</v>
      </c>
      <c r="J4" s="9">
        <f>IF($C4&lt;&gt;"",INDEX([1]Лист1!H$3:H$999,MATCH($C4,[1]Лист1!$B$3:$B$999,0))/100*$E4,"")</f>
        <v>48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55</v>
      </c>
      <c r="D5" s="7" t="str">
        <f>IF($C5&lt;&gt;"",INDEX([1]Лист1!C$3:C$999,MATCH($C5,[1]Лист1!$B$3:$B$999,0)),"")</f>
        <v>Печень тушеная в соусе</v>
      </c>
      <c r="E5" s="12">
        <v>125</v>
      </c>
      <c r="F5" s="9">
        <v>43.27</v>
      </c>
      <c r="G5" s="10">
        <f>IF($C5&lt;&gt;"",INDEX([1]Лист1!E$3:E$999,MATCH($C5,[1]Лист1!$B$3:$B$999,0))/100*$E5,"")</f>
        <v>307.5</v>
      </c>
      <c r="H5" s="9">
        <f>IF($C5&lt;&gt;"",INDEX([1]Лист1!F$3:F$999,MATCH($C5,[1]Лист1!$B$3:$B$999,0))/100*$E5,"")</f>
        <v>17.75</v>
      </c>
      <c r="I5" s="9">
        <f>IF($C5&lt;&gt;"",INDEX([1]Лист1!G$3:G$999,MATCH($C5,[1]Лист1!$B$3:$B$999,0))/100*$E5,"")</f>
        <v>24.5</v>
      </c>
      <c r="J5" s="9">
        <f>IF($C5&lt;&gt;"",INDEX([1]Лист1!H$3:H$999,MATCH($C5,[1]Лист1!$B$3:$B$999,0))/100*$E5,"")</f>
        <v>3.875</v>
      </c>
    </row>
    <row r="6" spans="1:10" x14ac:dyDescent="0.25">
      <c r="A6" s="16"/>
      <c r="B6" s="6" t="str">
        <f>IF($C6&lt;&gt;"",INDEX([1]Лист1!A$3:A$999,MATCH($C6,[1]Лист1!$B$3:$B$999,0)),"")</f>
        <v>Мучное</v>
      </c>
      <c r="C6" s="12">
        <v>4</v>
      </c>
      <c r="D6" s="7" t="str">
        <f>IF($C6&lt;&gt;"",INDEX([1]Лист1!C$3:C$999,MATCH($C6,[1]Лист1!$B$3:$B$999,0)),"")</f>
        <v>Хлеб пшеничный</v>
      </c>
      <c r="E6" s="12">
        <v>60</v>
      </c>
      <c r="F6" s="9">
        <v>3</v>
      </c>
      <c r="G6" s="10">
        <f>IF($C6&lt;&gt;"",INDEX([1]Лист1!E$3:E$999,MATCH($C6,[1]Лист1!$B$3:$B$999,0))/100*$E6,"")</f>
        <v>145.19999999999999</v>
      </c>
      <c r="H6" s="9">
        <f>IF($C6&lt;&gt;"",INDEX([1]Лист1!F$3:F$999,MATCH($C6,[1]Лист1!$B$3:$B$999,0))/100*$E6,"")</f>
        <v>4.8600000000000003</v>
      </c>
      <c r="I6" s="9">
        <f>IF($C6&lt;&gt;"",INDEX([1]Лист1!G$3:G$999,MATCH($C6,[1]Лист1!$B$3:$B$999,0))/100*$E6,"")</f>
        <v>0.6</v>
      </c>
      <c r="J6" s="9">
        <f>IF($C6&lt;&gt;"",INDEX([1]Лист1!H$3:H$999,MATCH($C6,[1]Лист1!$B$3:$B$999,0))/100*$E6,"")</f>
        <v>29.28</v>
      </c>
    </row>
    <row r="7" spans="1:10" x14ac:dyDescent="0.25">
      <c r="A7" s="16"/>
      <c r="B7" s="6" t="str">
        <f>IF($C7&lt;&gt;"",INDEX([1]Лист1!A$3:A$999,MATCH($C7,[1]Лист1!$B$3:$B$999,0)),"")</f>
        <v>Мучное</v>
      </c>
      <c r="C7" s="12">
        <v>5</v>
      </c>
      <c r="D7" s="7" t="str">
        <f>IF($C7&lt;&gt;"",INDEX([1]Лист1!C$3:C$999,MATCH($C7,[1]Лист1!$B$3:$B$999,0)),"")</f>
        <v>Хлеб ржаной</v>
      </c>
      <c r="E7" s="12">
        <v>30</v>
      </c>
      <c r="F7" s="9">
        <v>1.49</v>
      </c>
      <c r="G7" s="10">
        <f>IF($C7&lt;&gt;"",INDEX([1]Лист1!E$3:E$999,MATCH($C7,[1]Лист1!$B$3:$B$999,0))/100*$E7,"")</f>
        <v>77.699999999999989</v>
      </c>
      <c r="H7" s="9">
        <f>IF($C7&lt;&gt;"",INDEX([1]Лист1!F$3:F$999,MATCH($C7,[1]Лист1!$B$3:$B$999,0))/100*$E7,"")</f>
        <v>2.5500000000000003</v>
      </c>
      <c r="I7" s="9">
        <f>IF($C7&lt;&gt;"",INDEX([1]Лист1!G$3:G$999,MATCH($C7,[1]Лист1!$B$3:$B$999,0))/100*$E7,"")</f>
        <v>0.99</v>
      </c>
      <c r="J7" s="9">
        <f>IF($C7&lt;&gt;"",INDEX([1]Лист1!H$3:H$999,MATCH($C7,[1]Лист1!$B$3:$B$999,0))/100*$E7,"")</f>
        <v>12.75</v>
      </c>
    </row>
    <row r="8" spans="1:10" x14ac:dyDescent="0.25">
      <c r="A8" s="16"/>
      <c r="B8" s="6" t="str">
        <f>IF($C8&lt;&gt;"",INDEX([1]Лист1!A$3:A$999,MATCH($C8,[1]Лист1!$B$3:$B$999,0)),"")</f>
        <v>Горячий напиток</v>
      </c>
      <c r="C8" s="12">
        <v>13</v>
      </c>
      <c r="D8" s="7" t="str">
        <f>IF($C8&lt;&gt;"",INDEX([1]Лист1!C$3:C$999,MATCH($C8,[1]Лист1!$B$3:$B$999,0)),"")</f>
        <v>Чай с сахаром</v>
      </c>
      <c r="E8" s="12">
        <v>215</v>
      </c>
      <c r="F8" s="9">
        <v>1.78</v>
      </c>
      <c r="G8" s="10">
        <f>IF($C8&lt;&gt;"",INDEX([1]Лист1!E$3:E$999,MATCH($C8,[1]Лист1!$B$3:$B$999,0))/100*$E8,"")</f>
        <v>150.5</v>
      </c>
      <c r="H8" s="9">
        <f>IF($C8&lt;&gt;"",INDEX([1]Лист1!F$3:F$999,MATCH($C8,[1]Лист1!$B$3:$B$999,0))/100*$E8,"")</f>
        <v>0</v>
      </c>
      <c r="I8" s="9">
        <f>IF($C8&lt;&gt;"",INDEX([1]Лист1!G$3:G$999,MATCH($C8,[1]Лист1!$B$3:$B$999,0))/100*$E8,"")</f>
        <v>0</v>
      </c>
      <c r="J8" s="9">
        <f>IF($C8&lt;&gt;"",INDEX([1]Лист1!H$3:H$999,MATCH($C8,[1]Лист1!$B$3:$B$999,0))/100*$E8,"")</f>
        <v>0</v>
      </c>
    </row>
    <row r="9" spans="1:10" x14ac:dyDescent="0.25">
      <c r="A9" s="17"/>
      <c r="B9" s="6" t="str">
        <f>IF($C9&lt;&gt;"",INDEX([1]Лист1!A$3:A$999,MATCH($C9,[1]Лист1!$B$3:$B$999,0)),"")</f>
        <v>Фрукты</v>
      </c>
      <c r="C9" s="13">
        <v>25</v>
      </c>
      <c r="D9" s="7" t="str">
        <f>IF($C9&lt;&gt;"",INDEX([1]Лист1!C$3:C$999,MATCH($C9,[1]Лист1!$B$3:$B$999,0)),"")</f>
        <v>Груша</v>
      </c>
      <c r="E9" s="13">
        <v>130</v>
      </c>
      <c r="F9" s="9">
        <v>35.75</v>
      </c>
      <c r="G9" s="10">
        <f>IF($C9&lt;&gt;"",INDEX([1]Лист1!E$3:E$999,MATCH($C9,[1]Лист1!$B$3:$B$999,0))/100*$E9,"")</f>
        <v>61.099999999999994</v>
      </c>
      <c r="H9" s="9">
        <f>IF($C9&lt;&gt;"",INDEX([1]Лист1!F$3:F$999,MATCH($C9,[1]Лист1!$B$3:$B$999,0))/100*$E9,"")</f>
        <v>0.52</v>
      </c>
      <c r="I9" s="9">
        <f>IF($C9&lt;&gt;"",INDEX([1]Лист1!G$3:G$999,MATCH($C9,[1]Лист1!$B$3:$B$999,0))/100*$E9,"")</f>
        <v>0.39</v>
      </c>
      <c r="J9" s="9">
        <f>IF($C9&lt;&gt;"",INDEX([1]Лист1!H$3:H$999,MATCH($C9,[1]Лист1!$B$3:$B$999,0))/100*$E9,"")</f>
        <v>13.39</v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/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/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Informatika</cp:lastModifiedBy>
  <cp:lastPrinted>2021-05-25T13:08:08Z</cp:lastPrinted>
  <dcterms:created xsi:type="dcterms:W3CDTF">2021-05-25T10:22:35Z</dcterms:created>
  <dcterms:modified xsi:type="dcterms:W3CDTF">2024-02-02T10:52:12Z</dcterms:modified>
</cp:coreProperties>
</file>