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F13" i="1"/>
  <c r="F14" i="1"/>
  <c r="F15" i="1"/>
  <c r="F16" i="1"/>
  <c r="F17" i="1"/>
  <c r="F18" i="1"/>
  <c r="F19" i="1"/>
  <c r="F20" i="1"/>
  <c r="F21" i="1"/>
  <c r="F22" i="1"/>
  <c r="F23" i="1"/>
  <c r="F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<sst xmlns="http://schemas.openxmlformats.org/spreadsheetml/2006/main" count="18" uniqueCount="18">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</sst>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113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19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растрастительным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растительным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  <row r="64">
          <cell r="A64" t="str">
            <v>Горячее блюдо</v>
          </cell>
          <cell r="B64">
            <v>62</v>
          </cell>
          <cell r="C64" t="str">
            <v>Капуста тушеная с мясом</v>
          </cell>
          <cell r="E64">
            <v>113</v>
          </cell>
          <cell r="F64">
            <v>6.4</v>
          </cell>
          <cell r="G64">
            <v>8.3000000000000007</v>
          </cell>
          <cell r="H64">
            <v>3.1</v>
          </cell>
        </row>
        <row r="65">
          <cell r="A65" t="str">
            <v>Овощи</v>
          </cell>
          <cell r="B65">
            <v>63</v>
          </cell>
          <cell r="C65" t="str">
            <v>Кукуруза консервированная</v>
          </cell>
          <cell r="E65">
            <v>58</v>
          </cell>
          <cell r="F65">
            <v>2.2000000000000002</v>
          </cell>
          <cell r="G65">
            <v>2.4</v>
          </cell>
          <cell r="H65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I1" sqref="I1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5" t="s">
        <v>11</v>
      </c>
      <c r="C1" s="15"/>
      <c r="D1" s="15"/>
      <c r="E1" s="1"/>
      <c r="F1" s="3" t="s">
        <v>12</v>
      </c>
      <c r="G1" s="1"/>
      <c r="H1" s="3" t="s">
        <v>1</v>
      </c>
      <c r="I1" s="11">
        <v>45363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6" t="s">
        <v>10</v>
      </c>
      <c r="B4" s="6" t="str">
        <f>IF($C4&lt;&gt;"",INDEX([1]Лист1!A$3:A$999,MATCH($C4,[1]Лист1!$B$3:$B$999,0)),"")</f>
        <v>Горячее блюдо</v>
      </c>
      <c r="C4" s="12">
        <v>23</v>
      </c>
      <c r="D4" s="7" t="str">
        <f>IF($C4&lt;&gt;"",INDEX([1]Лист1!C$3:C$999,MATCH($C4,[1]Лист1!$B$3:$B$999,0)),"")</f>
        <v>Рис отварной</v>
      </c>
      <c r="E4" s="12">
        <v>200</v>
      </c>
      <c r="F4" s="9">
        <v>17.98</v>
      </c>
      <c r="G4" s="10">
        <f>IF($C4&lt;&gt;"",INDEX([1]Лист1!E$3:E$999,MATCH($C4,[1]Лист1!$B$3:$B$999,0))/100*$E4,"")</f>
        <v>280</v>
      </c>
      <c r="H4" s="9">
        <f>IF($C4&lt;&gt;"",INDEX([1]Лист1!F$3:F$999,MATCH($C4,[1]Лист1!$B$3:$B$999,0))/100*$E4,"")</f>
        <v>4.8</v>
      </c>
      <c r="I4" s="9">
        <f>IF($C4&lt;&gt;"",INDEX([1]Лист1!G$3:G$999,MATCH($C4,[1]Лист1!$B$3:$B$999,0))/100*$E4,"")</f>
        <v>7.2000000000000011</v>
      </c>
      <c r="J4" s="9">
        <f>IF($C4&lt;&gt;"",INDEX([1]Лист1!H$3:H$999,MATCH($C4,[1]Лист1!$B$3:$B$999,0))/100*$E4,"")</f>
        <v>48</v>
      </c>
    </row>
    <row r="5" spans="1:10" x14ac:dyDescent="0.25">
      <c r="A5" s="16"/>
      <c r="B5" s="6" t="str">
        <f>IF($C5&lt;&gt;"",INDEX([1]Лист1!A$3:A$999,MATCH($C5,[1]Лист1!$B$3:$B$999,0)),"")</f>
        <v>Горячее блюдо</v>
      </c>
      <c r="C5" s="12">
        <v>29</v>
      </c>
      <c r="D5" s="7" t="str">
        <f>IF($C5&lt;&gt;"",INDEX([1]Лист1!C$3:C$999,MATCH($C5,[1]Лист1!$B$3:$B$999,0)),"")</f>
        <v>Рыба жареная "Минтай"</v>
      </c>
      <c r="E5" s="12">
        <v>100</v>
      </c>
      <c r="F5" s="9">
        <v>42.02</v>
      </c>
      <c r="G5" s="10">
        <f>IF($C5&lt;&gt;"",INDEX([1]Лист1!E$3:E$999,MATCH($C5,[1]Лист1!$B$3:$B$999,0))/100*$E5,"")</f>
        <v>136</v>
      </c>
      <c r="H5" s="9">
        <f>IF($C5&lt;&gt;"",INDEX([1]Лист1!F$3:F$999,MATCH($C5,[1]Лист1!$B$3:$B$999,0))/100*$E5,"")</f>
        <v>15</v>
      </c>
      <c r="I5" s="9">
        <f>IF($C5&lt;&gt;"",INDEX([1]Лист1!G$3:G$999,MATCH($C5,[1]Лист1!$B$3:$B$999,0))/100*$E5,"")</f>
        <v>9</v>
      </c>
      <c r="J5" s="9">
        <f>IF($C5&lt;&gt;"",INDEX([1]Лист1!H$3:H$999,MATCH($C5,[1]Лист1!$B$3:$B$999,0))/100*$E5,"")</f>
        <v>0</v>
      </c>
    </row>
    <row r="6" spans="1:10" x14ac:dyDescent="0.25">
      <c r="A6" s="16"/>
      <c r="B6" s="6" t="str">
        <f>IF($C6&lt;&gt;"",INDEX([1]Лист1!A$3:A$999,MATCH($C6,[1]Лист1!$B$3:$B$999,0)),"")</f>
        <v>Соус</v>
      </c>
      <c r="C6" s="12">
        <v>7</v>
      </c>
      <c r="D6" s="7" t="str">
        <f>IF($C6&lt;&gt;"",INDEX([1]Лист1!C$3:C$999,MATCH($C6,[1]Лист1!$B$3:$B$999,0)),"")</f>
        <v>Соус сметанный с томатом</v>
      </c>
      <c r="E6" s="12">
        <v>50</v>
      </c>
      <c r="F6" s="9">
        <v>5.15</v>
      </c>
      <c r="G6" s="10">
        <f>IF($C6&lt;&gt;"",INDEX([1]Лист1!E$3:E$999,MATCH($C6,[1]Лист1!$B$3:$B$999,0))/100*$E6,"")</f>
        <v>44.5</v>
      </c>
      <c r="H6" s="9">
        <f>IF($C6&lt;&gt;"",INDEX([1]Лист1!F$3:F$999,MATCH($C6,[1]Лист1!$B$3:$B$999,0))/100*$E6,"")</f>
        <v>0.63500000000000001</v>
      </c>
      <c r="I6" s="9">
        <f>IF($C6&lt;&gt;"",INDEX([1]Лист1!G$3:G$999,MATCH($C6,[1]Лист1!$B$3:$B$999,0))/100*$E6,"")</f>
        <v>3.5249999999999995</v>
      </c>
      <c r="J6" s="9">
        <f>IF($C6&lt;&gt;"",INDEX([1]Лист1!H$3:H$999,MATCH($C6,[1]Лист1!$B$3:$B$999,0))/100*$E6,"")</f>
        <v>2.75</v>
      </c>
    </row>
    <row r="7" spans="1:10" x14ac:dyDescent="0.25">
      <c r="A7" s="16"/>
      <c r="B7" s="6" t="str">
        <f>IF($C7&lt;&gt;"",INDEX([1]Лист1!A$3:A$999,MATCH($C7,[1]Лист1!$B$3:$B$999,0)),"")</f>
        <v>Холодный напиток</v>
      </c>
      <c r="C7" s="12">
        <v>18</v>
      </c>
      <c r="D7" s="7" t="str">
        <f>IF($C7&lt;&gt;"",INDEX([1]Лист1!C$3:C$999,MATCH($C7,[1]Лист1!$B$3:$B$999,0)),"")</f>
        <v>Компот из ягод</v>
      </c>
      <c r="E7" s="12">
        <v>200</v>
      </c>
      <c r="F7" s="9">
        <v>10.25</v>
      </c>
      <c r="G7" s="10">
        <f>IF($C7&lt;&gt;"",INDEX([1]Лист1!E$3:E$999,MATCH($C7,[1]Лист1!$B$3:$B$999,0))/100*$E7,"")</f>
        <v>70</v>
      </c>
      <c r="H7" s="9">
        <f>IF($C7&lt;&gt;"",INDEX([1]Лист1!F$3:F$999,MATCH($C7,[1]Лист1!$B$3:$B$999,0))/100*$E7,"")</f>
        <v>0</v>
      </c>
      <c r="I7" s="9">
        <f>IF($C7&lt;&gt;"",INDEX([1]Лист1!G$3:G$999,MATCH($C7,[1]Лист1!$B$3:$B$999,0))/100*$E7,"")</f>
        <v>0</v>
      </c>
      <c r="J7" s="9">
        <f>IF($C7&lt;&gt;"",INDEX([1]Лист1!H$3:H$999,MATCH($C7,[1]Лист1!$B$3:$B$999,0))/100*$E7,"")</f>
        <v>20</v>
      </c>
    </row>
    <row r="8" spans="1:10" x14ac:dyDescent="0.25">
      <c r="A8" s="16"/>
      <c r="B8" s="6" t="str">
        <f>IF($C8&lt;&gt;"",INDEX([1]Лист1!A$3:A$999,MATCH($C8,[1]Лист1!$B$3:$B$999,0)),"")</f>
        <v>Мучное</v>
      </c>
      <c r="C8" s="12">
        <v>4</v>
      </c>
      <c r="D8" s="7" t="str">
        <f>IF($C8&lt;&gt;"",INDEX([1]Лист1!C$3:C$999,MATCH($C8,[1]Лист1!$B$3:$B$999,0)),"")</f>
        <v>Хлеб пшеничный</v>
      </c>
      <c r="E8" s="12">
        <v>60</v>
      </c>
      <c r="F8" s="9">
        <v>2</v>
      </c>
      <c r="G8" s="10">
        <f>IF($C8&lt;&gt;"",INDEX([1]Лист1!E$3:E$999,MATCH($C8,[1]Лист1!$B$3:$B$999,0))/100*$E8,"")</f>
        <v>145.19999999999999</v>
      </c>
      <c r="H8" s="9">
        <f>IF($C8&lt;&gt;"",INDEX([1]Лист1!F$3:F$999,MATCH($C8,[1]Лист1!$B$3:$B$999,0))/100*$E8,"")</f>
        <v>4.8600000000000003</v>
      </c>
      <c r="I8" s="9">
        <f>IF($C8&lt;&gt;"",INDEX([1]Лист1!G$3:G$999,MATCH($C8,[1]Лист1!$B$3:$B$999,0))/100*$E8,"")</f>
        <v>0.6</v>
      </c>
      <c r="J8" s="9">
        <f>IF($C8&lt;&gt;"",INDEX([1]Лист1!H$3:H$999,MATCH($C8,[1]Лист1!$B$3:$B$999,0))/100*$E8,"")</f>
        <v>29.28</v>
      </c>
    </row>
    <row r="9" spans="1:10" x14ac:dyDescent="0.25">
      <c r="A9" s="17"/>
      <c r="B9" s="6" t="str">
        <f>IF($C9&lt;&gt;"",INDEX([1]Лист1!A$3:A$999,MATCH($C9,[1]Лист1!$B$3:$B$999,0)),"")</f>
        <v>Мучное</v>
      </c>
      <c r="C9" s="13">
        <v>5</v>
      </c>
      <c r="D9" s="7" t="str">
        <f>IF($C9&lt;&gt;"",INDEX([1]Лист1!C$3:C$999,MATCH($C9,[1]Лист1!$B$3:$B$999,0)),"")</f>
        <v>Хлеб ржаной</v>
      </c>
      <c r="E9" s="13">
        <v>30</v>
      </c>
      <c r="F9" s="9">
        <v>1.45</v>
      </c>
      <c r="G9" s="10">
        <f>IF($C9&lt;&gt;"",INDEX([1]Лист1!E$3:E$999,MATCH($C9,[1]Лист1!$B$3:$B$999,0))/100*$E9,"")</f>
        <v>77.699999999999989</v>
      </c>
      <c r="H9" s="9">
        <f>IF($C9&lt;&gt;"",INDEX([1]Лист1!F$3:F$999,MATCH($C9,[1]Лист1!$B$3:$B$999,0))/100*$E9,"")</f>
        <v>2.5500000000000003</v>
      </c>
      <c r="I9" s="9">
        <f>IF($C9&lt;&gt;"",INDEX([1]Лист1!G$3:G$999,MATCH($C9,[1]Лист1!$B$3:$B$999,0))/100*$E9,"")</f>
        <v>0.99</v>
      </c>
      <c r="J9" s="9">
        <f>IF($C9&lt;&gt;"",INDEX([1]Лист1!H$3:H$999,MATCH($C9,[1]Лист1!$B$3:$B$999,0))/100*$E9,"")</f>
        <v>12.75</v>
      </c>
    </row>
    <row r="10" spans="1:10" x14ac:dyDescent="0.25">
      <c r="A10" s="17"/>
      <c r="B10" s="6" t="str">
        <f>IF($C10&lt;&gt;"",INDEX([1]Лист1!A$3:A$999,MATCH($C10,[1]Лист1!$B$3:$B$999,0)),"")</f>
        <v/>
      </c>
      <c r="C10" s="13"/>
      <c r="D10" s="7" t="str">
        <f>IF($C10&lt;&gt;"",INDEX([1]Лист1!C$3:C$999,MATCH($C10,[1]Лист1!$B$3:$B$999,0)),"")</f>
        <v/>
      </c>
      <c r="E10" s="13"/>
      <c r="F10" s="9"/>
      <c r="G10" s="10"/>
      <c r="H10" s="9" t="str">
        <f>IF($C10&lt;&gt;"",INDEX([1]Лист1!F$3:F$999,MATCH($C10,[1]Лист1!$B$3:$B$999,0))/100*$E10,"")</f>
        <v/>
      </c>
      <c r="I10" s="9" t="str">
        <f>IF($C10&lt;&gt;"",INDEX([1]Лист1!G$3:G$999,MATCH($C10,[1]Лист1!$B$3:$B$999,0))/100*$E10,"")</f>
        <v/>
      </c>
      <c r="J10" s="9" t="str">
        <f>IF($C10&lt;&gt;"",INDEX([1]Лист1!H$3:H$999,MATCH($C10,[1]Лист1!$B$3:$B$999,0))/100*$E10,"")</f>
        <v/>
      </c>
    </row>
    <row r="11" spans="1:10" x14ac:dyDescent="0.25">
      <c r="A11" s="17"/>
      <c r="B11" s="6" t="str">
        <f>IF($C11&lt;&gt;"",INDEX([1]Лист1!A$3:A$999,MATCH($C11,[1]Лист1!$B$3:$B$999,0)),"")</f>
        <v/>
      </c>
      <c r="C11" s="13"/>
      <c r="D11" s="7" t="str">
        <f>IF($C11&lt;&gt;"",INDEX([1]Лист1!C$3:C$999,MATCH($C11,[1]Лист1!$B$3:$B$999,0)),"")</f>
        <v/>
      </c>
      <c r="E11" s="13"/>
      <c r="F11" s="9"/>
      <c r="G11" s="10" t="str">
        <f>IF($C11&lt;&gt;"",INDEX([1]Лист1!E$3:E$999,MATCH($C11,[1]Лист1!$B$3:$B$999,0))/100*$E11,"")</f>
        <v/>
      </c>
      <c r="H11" s="9" t="str">
        <f>IF($C11&lt;&gt;"",INDEX([1]Лист1!F$3:F$999,MATCH($C11,[1]Лист1!$B$3:$B$999,0))/100*$E11,"")</f>
        <v/>
      </c>
      <c r="I11" s="9" t="str">
        <f>IF($C11&lt;&gt;"",INDEX([1]Лист1!G$3:G$999,MATCH($C11,[1]Лист1!$B$3:$B$999,0))/100*$E11,"")</f>
        <v/>
      </c>
      <c r="J11" s="9" t="str">
        <f>IF($C11&lt;&gt;"",INDEX([1]Лист1!H$3:H$999,MATCH($C11,[1]Лист1!$B$3:$B$999,0))/100*$E11,"")</f>
        <v/>
      </c>
    </row>
    <row r="12" spans="1:10" x14ac:dyDescent="0.25">
      <c r="A12" s="14" t="s">
        <v>15</v>
      </c>
      <c r="B12" s="8" t="s">
        <v>16</v>
      </c>
      <c r="C12" s="4"/>
      <c r="D12" s="5"/>
      <c r="E12" s="4"/>
      <c r="F12" s="9"/>
      <c r="G12" s="10" t="str">
        <f>IF($C12&lt;&gt;"",INDEX([1]Лист1!E$3:E$999,MATCH($C12,[1]Лист1!$B$3:$B$999,0))/100*$E12,"")</f>
        <v/>
      </c>
      <c r="H12" s="9" t="str">
        <f>IF($C12&lt;&gt;"",INDEX([1]Лист1!F$3:F$999,MATCH($C12,[1]Лист1!$B$3:$B$999,0))/100*$E12,"")</f>
        <v/>
      </c>
      <c r="I12" s="9" t="str">
        <f>IF($C12&lt;&gt;"",INDEX([1]Лист1!G$3:G$999,MATCH($C12,[1]Лист1!$B$3:$B$999,0))/100*$E12,"")</f>
        <v/>
      </c>
      <c r="J12" s="9" t="str">
        <f>IF($C12&lt;&gt;"",INDEX([1]Лист1!H$3:H$999,MATCH($C12,[1]Лист1!$B$3:$B$999,0))/100*$E12,"")</f>
        <v/>
      </c>
    </row>
    <row r="13" spans="1:10" x14ac:dyDescent="0.25">
      <c r="A13" s="14"/>
      <c r="B13" s="8"/>
      <c r="C13" s="4"/>
      <c r="D13" s="5"/>
      <c r="E13" s="4"/>
      <c r="F13" s="9" t="str">
        <f>IF($C13&lt;&gt;"",INDEX([1]Лист1!D$3:D$999,MATCH($C13,[1]Лист1!$B$3:$B$999,0))/1000*$E13,"")</f>
        <v/>
      </c>
      <c r="G13" s="10" t="str">
        <f>IF($C13&lt;&gt;"",INDEX([1]Лист1!E$3:E$999,MATCH($C13,[1]Лист1!$B$3:$B$999,0))/100*$E13,"")</f>
        <v/>
      </c>
      <c r="H13" s="9" t="str">
        <f>IF($C13&lt;&gt;"",INDEX([1]Лист1!F$3:F$999,MATCH($C13,[1]Лист1!$B$3:$B$999,0))/100*$E13,"")</f>
        <v/>
      </c>
      <c r="I13" s="9" t="str">
        <f>IF($C13&lt;&gt;"",INDEX([1]Лист1!G$3:G$999,MATCH($C13,[1]Лист1!$B$3:$B$999,0))/100*$E13,"")</f>
        <v/>
      </c>
      <c r="J13" s="9" t="str">
        <f>IF($C13&lt;&gt;"",INDEX([1]Лист1!H$3:H$999,MATCH($C13,[1]Лист1!$B$3:$B$999,0))/100*$E13,"")</f>
        <v/>
      </c>
    </row>
    <row r="14" spans="1:10" x14ac:dyDescent="0.25">
      <c r="A14" s="14"/>
      <c r="B14" s="8"/>
      <c r="C14" s="4"/>
      <c r="D14" s="5"/>
      <c r="E14" s="4"/>
      <c r="F14" s="9" t="str">
        <f>IF($C14&lt;&gt;"",INDEX([1]Лист1!D$3:D$999,MATCH($C14,[1]Лист1!$B$3:$B$999,0))/1000*$E14,"")</f>
        <v/>
      </c>
      <c r="G14" s="10" t="str">
        <f>IF($C14&lt;&gt;"",INDEX([1]Лист1!E$3:E$999,MATCH($C14,[1]Лист1!$B$3:$B$999,0))/100*$E14,"")</f>
        <v/>
      </c>
      <c r="H14" s="9" t="str">
        <f>IF($C14&lt;&gt;"",INDEX([1]Лист1!F$3:F$999,MATCH($C14,[1]Лист1!$B$3:$B$999,0))/100*$E14,"")</f>
        <v/>
      </c>
      <c r="I14" s="9" t="str">
        <f>IF($C14&lt;&gt;"",INDEX([1]Лист1!G$3:G$999,MATCH($C14,[1]Лист1!$B$3:$B$999,0))/100*$E14,"")</f>
        <v/>
      </c>
      <c r="J14" s="9" t="str">
        <f>IF($C14&lt;&gt;"",INDEX([1]Лист1!H$3:H$999,MATCH($C14,[1]Лист1!$B$3:$B$999,0))/100*$E14,"")</f>
        <v/>
      </c>
    </row>
    <row r="15" spans="1:10" x14ac:dyDescent="0.25">
      <c r="A15" s="14"/>
      <c r="B15" s="8"/>
      <c r="C15" s="4"/>
      <c r="D15" s="5"/>
      <c r="E15" s="4"/>
      <c r="F15" s="9" t="str">
        <f>IF($C15&lt;&gt;"",INDEX([1]Лист1!D$3:D$999,MATCH($C15,[1]Лист1!$B$3:$B$999,0))/1000*$E15,"")</f>
        <v/>
      </c>
      <c r="G15" s="10" t="str">
        <f>IF($C15&lt;&gt;"",INDEX([1]Лист1!E$3:E$999,MATCH($C15,[1]Лист1!$B$3:$B$999,0))/100*$E15,"")</f>
        <v/>
      </c>
      <c r="H15" s="9" t="str">
        <f>IF($C15&lt;&gt;"",INDEX([1]Лист1!F$3:F$999,MATCH($C15,[1]Лист1!$B$3:$B$999,0))/100*$E15,"")</f>
        <v/>
      </c>
      <c r="I15" s="9" t="str">
        <f>IF($C15&lt;&gt;"",INDEX([1]Лист1!G$3:G$999,MATCH($C15,[1]Лист1!$B$3:$B$999,0))/100*$E15,"")</f>
        <v/>
      </c>
      <c r="J15" s="9" t="str">
        <f>IF($C15&lt;&gt;"",INDEX([1]Лист1!H$3:H$999,MATCH($C15,[1]Лист1!$B$3:$B$999,0))/100*$E15,"")</f>
        <v/>
      </c>
    </row>
    <row r="16" spans="1:10" x14ac:dyDescent="0.25">
      <c r="A16" s="14"/>
      <c r="B16" s="8"/>
      <c r="C16" s="4"/>
      <c r="D16" s="5"/>
      <c r="E16" s="4"/>
      <c r="F16" s="9" t="str">
        <f>IF($C16&lt;&gt;"",INDEX([1]Лист1!D$3:D$999,MATCH($C16,[1]Лист1!$B$3:$B$999,0))/1000*$E16,"")</f>
        <v/>
      </c>
      <c r="G16" s="10" t="str">
        <f>IF($C16&lt;&gt;"",INDEX([1]Лист1!E$3:E$999,MATCH($C16,[1]Лист1!$B$3:$B$999,0))/100*$E16,"")</f>
        <v/>
      </c>
      <c r="H16" s="9" t="str">
        <f>IF($C16&lt;&gt;"",INDEX([1]Лист1!F$3:F$999,MATCH($C16,[1]Лист1!$B$3:$B$999,0))/100*$E16,"")</f>
        <v/>
      </c>
      <c r="I16" s="9" t="str">
        <f>IF($C16&lt;&gt;"",INDEX([1]Лист1!G$3:G$999,MATCH($C16,[1]Лист1!$B$3:$B$999,0))/100*$E16,"")</f>
        <v/>
      </c>
      <c r="J16" s="9" t="str">
        <f>IF($C16&lt;&gt;"",INDEX([1]Лист1!H$3:H$999,MATCH($C16,[1]Лист1!$B$3:$B$999,0))/100*$E16,"")</f>
        <v/>
      </c>
    </row>
    <row r="17" spans="1:10" x14ac:dyDescent="0.25">
      <c r="A17" s="14" t="s">
        <v>17</v>
      </c>
      <c r="B17" s="6" t="str">
        <f>IF($C17&lt;&gt;"",INDEX([1]Лист1!A$3:A$999,MATCH($C17,[1]Лист1!$B$3:$B$999,0)),"")</f>
        <v/>
      </c>
      <c r="C17" s="12"/>
      <c r="D17" s="7" t="str">
        <f>IF($C17&lt;&gt;"",INDEX([1]Лист1!C$3:C$999,MATCH($C17,[1]Лист1!$B$3:$B$999,0)),"")</f>
        <v/>
      </c>
      <c r="E17" s="12"/>
      <c r="F17" s="9" t="str">
        <f>IF($C17&lt;&gt;"",INDEX([1]Лист1!D$3:D$999,MATCH($C17,[1]Лист1!$B$3:$B$999,0))/1000*$E17,"")</f>
        <v/>
      </c>
      <c r="G17" s="10" t="str">
        <f>IF($C17&lt;&gt;"",INDEX([1]Лист1!E$3:E$999,MATCH($C17,[1]Лист1!$B$3:$B$999,0))/100*$E17,"")</f>
        <v/>
      </c>
      <c r="H17" s="9" t="str">
        <f>IF($C17&lt;&gt;"",INDEX([1]Лист1!F$3:F$999,MATCH($C17,[1]Лист1!$B$3:$B$999,0))/100*$E17,"")</f>
        <v/>
      </c>
      <c r="I17" s="9" t="str">
        <f>IF($C17&lt;&gt;"",INDEX([1]Лист1!G$3:G$999,MATCH($C17,[1]Лист1!$B$3:$B$999,0))/100*$E17,"")</f>
        <v/>
      </c>
      <c r="J17" s="9" t="str">
        <f>IF($C17&lt;&gt;"",INDEX([1]Лист1!H$3:H$999,MATCH($C17,[1]Лист1!$B$3:$B$999,0))/100*$E17,"")</f>
        <v/>
      </c>
    </row>
    <row r="18" spans="1:10" x14ac:dyDescent="0.25">
      <c r="A18" s="14"/>
      <c r="B18" s="6" t="str">
        <f>IF($C18&lt;&gt;"",INDEX([1]Лист1!A$3:A$999,MATCH($C18,[1]Лист1!$B$3:$B$999,0)),"")</f>
        <v/>
      </c>
      <c r="C18" s="12"/>
      <c r="D18" s="7" t="str">
        <f>IF($C18&lt;&gt;"",INDEX([1]Лист1!C$3:C$999,MATCH($C18,[1]Лист1!$B$3:$B$999,0)),"")</f>
        <v/>
      </c>
      <c r="E18" s="12"/>
      <c r="F18" s="9" t="str">
        <f>IF($C18&lt;&gt;"",INDEX([1]Лист1!D$3:D$999,MATCH($C18,[1]Лист1!$B$3:$B$999,0))/1000*$E18,"")</f>
        <v/>
      </c>
      <c r="G18" s="10" t="str">
        <f>IF($C18&lt;&gt;"",INDEX([1]Лист1!E$3:E$999,MATCH($C18,[1]Лист1!$B$3:$B$999,0))/100*$E18,"")</f>
        <v/>
      </c>
      <c r="H18" s="9" t="str">
        <f>IF($C18&lt;&gt;"",INDEX([1]Лист1!F$3:F$999,MATCH($C18,[1]Лист1!$B$3:$B$999,0))/100*$E18,"")</f>
        <v/>
      </c>
      <c r="I18" s="9" t="str">
        <f>IF($C18&lt;&gt;"",INDEX([1]Лист1!G$3:G$999,MATCH($C18,[1]Лист1!$B$3:$B$999,0))/100*$E18,"")</f>
        <v/>
      </c>
      <c r="J18" s="9" t="str">
        <f>IF($C18&lt;&gt;"",INDEX([1]Лист1!H$3:H$999,MATCH($C18,[1]Лист1!$B$3:$B$999,0))/100*$E18,"")</f>
        <v/>
      </c>
    </row>
    <row r="19" spans="1:10" x14ac:dyDescent="0.25">
      <c r="A19" s="14"/>
      <c r="B19" s="6" t="str">
        <f>IF($C19&lt;&gt;"",INDEX([1]Лист1!A$3:A$999,MATCH($C19,[1]Лист1!$B$3:$B$999,0)),"")</f>
        <v/>
      </c>
      <c r="C19" s="12"/>
      <c r="D19" s="7" t="str">
        <f>IF($C19&lt;&gt;"",INDEX([1]Лист1!C$3:C$999,MATCH($C19,[1]Лист1!$B$3:$B$999,0)),"")</f>
        <v/>
      </c>
      <c r="E19" s="12"/>
      <c r="F19" s="9" t="str">
        <f>IF($C19&lt;&gt;"",INDEX([1]Лист1!D$3:D$999,MATCH($C19,[1]Лист1!$B$3:$B$999,0))/1000*$E19,"")</f>
        <v/>
      </c>
      <c r="G19" s="10" t="str">
        <f>IF($C19&lt;&gt;"",INDEX([1]Лист1!E$3:E$999,MATCH($C19,[1]Лист1!$B$3:$B$999,0))/100*$E19,"")</f>
        <v/>
      </c>
      <c r="H19" s="9" t="str">
        <f>IF($C19&lt;&gt;"",INDEX([1]Лист1!F$3:F$999,MATCH($C19,[1]Лист1!$B$3:$B$999,0))/100*$E19,"")</f>
        <v/>
      </c>
      <c r="I19" s="9" t="str">
        <f>IF($C19&lt;&gt;"",INDEX([1]Лист1!G$3:G$999,MATCH($C19,[1]Лист1!$B$3:$B$999,0))/100*$E19,"")</f>
        <v/>
      </c>
      <c r="J19" s="9" t="str">
        <f>IF($C19&lt;&gt;"",INDEX([1]Лист1!H$3:H$999,MATCH($C19,[1]Лист1!$B$3:$B$999,0))/100*$E19,"")</f>
        <v/>
      </c>
    </row>
    <row r="20" spans="1:10" x14ac:dyDescent="0.25">
      <c r="A20" s="14"/>
      <c r="B20" s="6" t="str">
        <f>IF($C20&lt;&gt;"",INDEX([1]Лист1!A$3:A$999,MATCH($C20,[1]Лист1!$B$3:$B$999,0)),"")</f>
        <v/>
      </c>
      <c r="C20" s="12"/>
      <c r="D20" s="7" t="str">
        <f>IF($C20&lt;&gt;"",INDEX([1]Лист1!C$3:C$999,MATCH($C20,[1]Лист1!$B$3:$B$999,0)),"")</f>
        <v/>
      </c>
      <c r="E20" s="12"/>
      <c r="F20" s="9" t="str">
        <f>IF($C20&lt;&gt;"",INDEX([1]Лист1!D$3:D$999,MATCH($C20,[1]Лист1!$B$3:$B$999,0))/1000*$E20,"")</f>
        <v/>
      </c>
      <c r="G20" s="10" t="str">
        <f>IF($C20&lt;&gt;"",INDEX([1]Лист1!E$3:E$999,MATCH($C20,[1]Лист1!$B$3:$B$999,0))/100*$E20,"")</f>
        <v/>
      </c>
      <c r="H20" s="9" t="str">
        <f>IF($C20&lt;&gt;"",INDEX([1]Лист1!F$3:F$999,MATCH($C20,[1]Лист1!$B$3:$B$999,0))/100*$E20,"")</f>
        <v/>
      </c>
      <c r="I20" s="9" t="str">
        <f>IF($C20&lt;&gt;"",INDEX([1]Лист1!G$3:G$999,MATCH($C20,[1]Лист1!$B$3:$B$999,0))/100*$E20,"")</f>
        <v/>
      </c>
      <c r="J20" s="9" t="str">
        <f>IF($C20&lt;&gt;"",INDEX([1]Лист1!H$3:H$999,MATCH($C20,[1]Лист1!$B$3:$B$999,0))/100*$E20,"")</f>
        <v/>
      </c>
    </row>
    <row r="21" spans="1:10" x14ac:dyDescent="0.25">
      <c r="A21" s="14"/>
      <c r="B21" s="6" t="str">
        <f>IF($C21&lt;&gt;"",INDEX([1]Лист1!A$3:A$999,MATCH($C21,[1]Лист1!$B$3:$B$999,0)),"")</f>
        <v/>
      </c>
      <c r="C21" s="12"/>
      <c r="D21" s="7" t="str">
        <f>IF($C21&lt;&gt;"",INDEX([1]Лист1!C$3:C$999,MATCH($C21,[1]Лист1!$B$3:$B$999,0)),"")</f>
        <v/>
      </c>
      <c r="E21" s="12"/>
      <c r="F21" s="9" t="str">
        <f>IF($C21&lt;&gt;"",INDEX([1]Лист1!D$3:D$999,MATCH($C21,[1]Лист1!$B$3:$B$999,0))/1000*$E21,"")</f>
        <v/>
      </c>
      <c r="G21" s="10" t="str">
        <f>IF($C21&lt;&gt;"",INDEX([1]Лист1!E$3:E$999,MATCH($C21,[1]Лист1!$B$3:$B$999,0))/100*$E21,"")</f>
        <v/>
      </c>
      <c r="H21" s="9" t="str">
        <f>IF($C21&lt;&gt;"",INDEX([1]Лист1!F$3:F$999,MATCH($C21,[1]Лист1!$B$3:$B$999,0))/100*$E21,"")</f>
        <v/>
      </c>
      <c r="I21" s="9" t="str">
        <f>IF($C21&lt;&gt;"",INDEX([1]Лист1!G$3:G$999,MATCH($C21,[1]Лист1!$B$3:$B$999,0))/100*$E21,"")</f>
        <v/>
      </c>
      <c r="J21" s="9" t="str">
        <f>IF($C21&lt;&gt;"",INDEX([1]Лист1!H$3:H$999,MATCH($C21,[1]Лист1!$B$3:$B$999,0))/100*$E21,"")</f>
        <v/>
      </c>
    </row>
    <row r="22" spans="1:10" x14ac:dyDescent="0.25">
      <c r="A22" s="14"/>
      <c r="B22" s="6" t="str">
        <f>IF($C22&lt;&gt;"",INDEX([1]Лист1!A$3:A$999,MATCH($C22,[1]Лист1!$B$3:$B$999,0)),"")</f>
        <v/>
      </c>
      <c r="C22" s="13"/>
      <c r="D22" s="7" t="str">
        <f>IF($C22&lt;&gt;"",INDEX([1]Лист1!C$3:C$999,MATCH($C22,[1]Лист1!$B$3:$B$999,0)),"")</f>
        <v/>
      </c>
      <c r="E22" s="13"/>
      <c r="F22" s="9" t="str">
        <f>IF($C22&lt;&gt;"",INDEX([1]Лист1!D$3:D$999,MATCH($C22,[1]Лист1!$B$3:$B$999,0))/1000*$E22,"")</f>
        <v/>
      </c>
      <c r="G22" s="10" t="str">
        <f>IF($C22&lt;&gt;"",INDEX([1]Лист1!E$3:E$999,MATCH($C22,[1]Лист1!$B$3:$B$999,0))/100*$E22,"")</f>
        <v/>
      </c>
      <c r="H22" s="9" t="str">
        <f>IF($C22&lt;&gt;"",INDEX([1]Лист1!F$3:F$999,MATCH($C22,[1]Лист1!$B$3:$B$999,0))/100*$E22,"")</f>
        <v/>
      </c>
      <c r="I22" s="9" t="str">
        <f>IF($C22&lt;&gt;"",INDEX([1]Лист1!G$3:G$999,MATCH($C22,[1]Лист1!$B$3:$B$999,0))/100*$E22,"")</f>
        <v/>
      </c>
      <c r="J22" s="9" t="str">
        <f>IF($C22&lt;&gt;"",INDEX([1]Лист1!H$3:H$999,MATCH($C22,[1]Лист1!$B$3:$B$999,0))/100*$E22,"")</f>
        <v/>
      </c>
    </row>
    <row r="23" spans="1:10" x14ac:dyDescent="0.25">
      <c r="A23" s="14"/>
      <c r="B23" s="6" t="str">
        <f>IF($C23&lt;&gt;"",INDEX([1]Лист1!A$3:A$999,MATCH($C23,[1]Лист1!$B$3:$B$999,0)),"")</f>
        <v/>
      </c>
      <c r="C23" s="13"/>
      <c r="D23" s="7" t="str">
        <f>IF($C23&lt;&gt;"",INDEX([1]Лист1!C$3:C$999,MATCH($C23,[1]Лист1!$B$3:$B$999,0)),"")</f>
        <v/>
      </c>
      <c r="E23" s="13"/>
      <c r="F23" s="9" t="str">
        <f>IF($C23&lt;&gt;"",INDEX([1]Лист1!D$3:D$999,MATCH($C23,[1]Лист1!$B$3:$B$999,0))/1000*$E23,"")</f>
        <v/>
      </c>
      <c r="G23" s="10" t="str">
        <f>IF($C23&lt;&gt;"",INDEX([1]Лист1!E$3:E$999,MATCH($C23,[1]Лист1!$B$3:$B$999,0))/100*$E23,"")</f>
        <v/>
      </c>
      <c r="H23" s="9" t="str">
        <f>IF($C23&lt;&gt;"",INDEX([1]Лист1!F$3:F$999,MATCH($C23,[1]Лист1!$B$3:$B$999,0))/100*$E23,"")</f>
        <v/>
      </c>
      <c r="I23" s="9" t="str">
        <f>IF($C23&lt;&gt;"",INDEX([1]Лист1!G$3:G$999,MATCH($C23,[1]Лист1!$B$3:$B$999,0))/100*$E23,"")</f>
        <v/>
      </c>
      <c r="J23" s="9" t="str">
        <f>IF($C23&lt;&gt;"",INDEX([1]Лист1!H$3:H$999,MATCH($C23,[1]Лист1!$B$3:$B$999,0))/100*$E23,"")</f>
        <v/>
      </c>
    </row>
    <row r="24" spans="1:10" x14ac:dyDescent="0.25">
      <c r="A24" s="14"/>
      <c r="B24" s="6" t="str">
        <f>IF($C24&lt;&gt;"",INDEX([1]Лист1!A$3:A$999,MATCH($C24,[1]Лист1!$B$3:$B$999,0)),"")</f>
        <v/>
      </c>
      <c r="C24" s="13"/>
      <c r="D24" s="7" t="str">
        <f>IF($C24&lt;&gt;"",INDEX([1]Лист1!C$3:C$999,MATCH($C24,[1]Лист1!$B$3:$B$999,0)),"")</f>
        <v/>
      </c>
      <c r="E24" s="13"/>
      <c r="F24" s="9" t="str">
        <f>IF($C24&lt;&gt;"",INDEX([1]Лист1!D$3:D$999,MATCH($C24,[1]Лист1!$B$3:$B$999,0))/1000*$E24,"")</f>
        <v/>
      </c>
      <c r="G24" s="10" t="str">
        <f>IF($C24&lt;&gt;"",INDEX([1]Лист1!E$3:E$999,MATCH($C24,[1]Лист1!$B$3:$B$999,0))/100*$E24,"")</f>
        <v/>
      </c>
      <c r="H24" s="9" t="str">
        <f>IF($C24&lt;&gt;"",INDEX([1]Лист1!F$3:F$999,MATCH($C24,[1]Лист1!$B$3:$B$999,0))/100*$E24,"")</f>
        <v/>
      </c>
      <c r="I24" s="9" t="str">
        <f>IF($C24&lt;&gt;"",INDEX([1]Лист1!G$3:G$999,MATCH($C24,[1]Лист1!$B$3:$B$999,0))/100*$E24,"")</f>
        <v/>
      </c>
      <c r="J24" s="9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Informatika</cp:lastModifiedBy>
  <cp:lastPrinted>2021-05-25T13:08:08Z</cp:lastPrinted>
  <dcterms:created xsi:type="dcterms:W3CDTF">2021-05-25T10:22:35Z</dcterms:created>
  <dcterms:modified xsi:type="dcterms:W3CDTF">2024-03-11T09:33:52Z</dcterms:modified>
</cp:coreProperties>
</file>