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<sst xmlns="http://schemas.openxmlformats.org/spreadsheetml/2006/main" count="28" uniqueCount="28">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</sst>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>
            <v>0</v>
          </cell>
          <cell r="B64">
            <v>0</v>
          </cell>
          <cell r="C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20</v>
      </c>
      <c r="F1" s="19"/>
      <c r="I1" t="s">
        <v>1</v>
      </c>
      <c r="J1" s="18">
        <v>45539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50">
        <v>23</v>
      </c>
      <c r="D4" s="36" t="str">
        <f>IF($C4&lt;&gt;"",INDEX([1]Лист1!C$3:C$999,MATCH($C4,[1]Лист1!$B$3:$B$999,0)),"")</f>
        <v>Рис отварной</v>
      </c>
      <c r="E4" s="40">
        <v>200</v>
      </c>
      <c r="F4" s="41">
        <v>19.02</v>
      </c>
      <c r="G4" s="42">
        <f>IF($C4&lt;&gt;"",INDEX([1]Лист1!E$3:E$999,MATCH($C4,[1]Лист1!$B$3:$B$999,0))/100*$E4,"")</f>
        <v>280</v>
      </c>
      <c r="H4" s="42">
        <f>IF($C4&lt;&gt;"",INDEX([1]Лист1!F$3:F$999,MATCH($C4,[1]Лист1!$B$3:$B$999,0))/100*$E4,"")</f>
        <v>4.8</v>
      </c>
      <c r="I4" s="42">
        <f>IF($C4&lt;&gt;"",INDEX([1]Лист1!G$3:G$999,MATCH($C4,[1]Лист1!$B$3:$B$999,0))/100*$E4,"")</f>
        <v>7.2000000000000011</v>
      </c>
      <c r="J4" s="42">
        <f>IF($C4&lt;&gt;"",INDEX([1]Лист1!H$3:H$999,MATCH($C4,[1]Лист1!$B$3:$B$999,0))/100*$E4,"")</f>
        <v>48</v>
      </c>
    </row>
    <row r="5" spans="1:10" x14ac:dyDescent="0.25">
      <c r="A5" s="5"/>
      <c r="B5" s="49" t="s">
        <v>26</v>
      </c>
      <c r="C5" s="5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5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30</v>
      </c>
      <c r="D7" s="36" t="str">
        <f>IF($C7&lt;&gt;"",INDEX([1]Лист1!C$3:C$999,MATCH($C7,[1]Лист1!$B$3:$B$999,0)),"")</f>
        <v>Гуляш из говядины</v>
      </c>
      <c r="E7" s="33">
        <v>110</v>
      </c>
      <c r="F7" s="34">
        <v>106.99</v>
      </c>
      <c r="G7" s="42">
        <f>IF($C7&lt;&gt;"",INDEX([1]Лист1!E$3:E$999,MATCH($C7,[1]Лист1!$B$3:$B$999,0))/100*$E7,"")</f>
        <v>181.5</v>
      </c>
      <c r="H7" s="42">
        <f>IF($C7&lt;&gt;"",INDEX([1]Лист1!F$3:F$999,MATCH($C7,[1]Лист1!$B$3:$B$999,0))/100*$E7,"")</f>
        <v>15.290000000000001</v>
      </c>
      <c r="I7" s="42">
        <f>IF($C7&lt;&gt;"",INDEX([1]Лист1!G$3:G$999,MATCH($C7,[1]Лист1!$B$3:$B$999,0))/100*$E7,"")</f>
        <v>11.88</v>
      </c>
      <c r="J7" s="42">
        <f>IF($C7&lt;&gt;"",INDEX([1]Лист1!H$3:H$999,MATCH($C7,[1]Лист1!$B$3:$B$999,0))/100*$E7,"")</f>
        <v>4.18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3</v>
      </c>
      <c r="D8" s="36" t="str">
        <f>IF($C8&lt;&gt;"",INDEX([1]Лист1!C$3:C$999,MATCH($C8,[1]Лист1!$B$3:$B$999,0)),"")</f>
        <v>Сок яблочный</v>
      </c>
      <c r="E8" s="33">
        <v>200</v>
      </c>
      <c r="F8" s="34">
        <v>30</v>
      </c>
      <c r="G8" s="42">
        <f>IF($C8&lt;&gt;"",INDEX([1]Лист1!E$3:E$999,MATCH($C8,[1]Лист1!$B$3:$B$999,0))/100*$E8,"")</f>
        <v>92</v>
      </c>
      <c r="H8" s="42">
        <f>IF($C8&lt;&gt;"",INDEX([1]Лист1!F$3:F$999,MATCH($C8,[1]Лист1!$B$3:$B$999,0))/100*$E8,"")</f>
        <v>1</v>
      </c>
      <c r="I8" s="42">
        <f>IF($C8&lt;&gt;"",INDEX([1]Лист1!G$3:G$999,MATCH($C8,[1]Лист1!$B$3:$B$999,0))/100*$E8,"")</f>
        <v>0.2</v>
      </c>
      <c r="J8" s="42">
        <f>IF($C8&lt;&gt;"",INDEX([1]Лист1!H$3:H$999,MATCH($C8,[1]Лист1!$B$3:$B$999,0))/100*$E8,"")</f>
        <v>20.2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2.82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51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51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2024-09-06T09:00:57Z</dcterms:modified>
</cp:coreProperties>
</file>