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<sst xmlns="http://schemas.openxmlformats.org/spreadsheetml/2006/main" count="28" uniqueCount="28">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</sst>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H4" sqref="H4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45544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47</v>
      </c>
      <c r="D4" s="36" t="str">
        <f>IF($C4&lt;&gt;"",INDEX([1]Лист1!C$3:C$999,MATCH($C4,[1]Лист1!$B$3:$B$999,0)),"")</f>
        <v>Гречка рассыпчатая</v>
      </c>
      <c r="E4" s="40">
        <v>200</v>
      </c>
      <c r="F4" s="41">
        <v>15.54</v>
      </c>
      <c r="G4" s="42">
        <f>IF($C4&lt;&gt;"",INDEX([1]Лист1!E$3:E$999,MATCH($C4,[1]Лист1!$B$3:$B$999,0))/100*$E4,"")</f>
        <v>225.99999999999997</v>
      </c>
      <c r="H4" s="42">
        <f>IF($C4&lt;&gt;"",INDEX([1]Лист1!F$3:F$999,MATCH($C4,[1]Лист1!$B$3:$B$999,0))/100*$E4,"")</f>
        <v>7.2000000000000011</v>
      </c>
      <c r="I4" s="42">
        <f>IF($C4&lt;&gt;"",INDEX([1]Лист1!G$3:G$999,MATCH($C4,[1]Лист1!$B$3:$B$999,0))/100*$E4,"")</f>
        <v>7.0000000000000009</v>
      </c>
      <c r="J4" s="42">
        <f>IF($C4&lt;&gt;"",INDEX([1]Лист1!H$3:H$999,MATCH($C4,[1]Лист1!$B$3:$B$999,0))/100*$E4,"")</f>
        <v>35.799999999999997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17</v>
      </c>
      <c r="D7" s="36" t="str">
        <f>IF($C7&lt;&gt;"",INDEX([1]Лист1!C$3:C$999,MATCH($C7,[1]Лист1!$B$3:$B$999,0)),"")</f>
        <v>Котлета мясная домашняя</v>
      </c>
      <c r="E7" s="33">
        <v>80</v>
      </c>
      <c r="F7" s="34">
        <v>44.89</v>
      </c>
      <c r="G7" s="42">
        <f>IF($C7&lt;&gt;"",INDEX([1]Лист1!E$3:E$999,MATCH($C7,[1]Лист1!$B$3:$B$999,0))/100*$E7,"")</f>
        <v>264.8</v>
      </c>
      <c r="H7" s="42">
        <f>IF($C7&lt;&gt;"",INDEX([1]Лист1!F$3:F$999,MATCH($C7,[1]Лист1!$B$3:$B$999,0))/100*$E7,"")</f>
        <v>8</v>
      </c>
      <c r="I7" s="42">
        <f>IF($C7&lt;&gt;"",INDEX([1]Лист1!G$3:G$999,MATCH($C7,[1]Лист1!$B$3:$B$999,0))/100*$E7,"")</f>
        <v>20</v>
      </c>
      <c r="J7" s="42">
        <f>IF($C7&lt;&gt;"",INDEX([1]Лист1!H$3:H$999,MATCH($C7,[1]Лист1!$B$3:$B$999,0))/100*$E7,"")</f>
        <v>8.8000000000000007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5.76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гор.напиток</v>
      </c>
      <c r="C9" s="33">
        <v>13</v>
      </c>
      <c r="D9" s="36" t="str">
        <f>IF($C9&lt;&gt;"",INDEX([1]Лист1!C$3:C$999,MATCH($C9,[1]Лист1!$B$3:$B$999,0)),"")</f>
        <v>Чай с сахаром</v>
      </c>
      <c r="E9" s="33">
        <v>210</v>
      </c>
      <c r="F9" s="34">
        <v>1.87</v>
      </c>
      <c r="G9" s="42">
        <f>IF($C9&lt;&gt;"",INDEX([1]Лист1!E$3:E$999,MATCH($C9,[1]Лист1!$B$3:$B$999,0))/100*$E9,"")</f>
        <v>147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30</v>
      </c>
      <c r="F10" s="34">
        <v>2.98</v>
      </c>
      <c r="G10" s="42">
        <f>IF($C10&lt;&gt;"",INDEX([1]Лист1!E$3:E$999,MATCH($C10,[1]Лист1!$B$3:$B$999,0))/100*$E10,"")</f>
        <v>72.599999999999994</v>
      </c>
      <c r="H10" s="42">
        <f>IF($C10&lt;&gt;"",INDEX([1]Лист1!F$3:F$999,MATCH($C10,[1]Лист1!$B$3:$B$999,0))/100*$E10,"")</f>
        <v>2.4300000000000002</v>
      </c>
      <c r="I10" s="42">
        <f>IF($C10&lt;&gt;"",INDEX([1]Лист1!G$3:G$999,MATCH($C10,[1]Лист1!$B$3:$B$999,0))/100*$E10,"")</f>
        <v>0.3</v>
      </c>
      <c r="J10" s="42">
        <f>IF($C10&lt;&gt;"",INDEX([1]Лист1!H$3:H$999,MATCH($C10,[1]Лист1!$B$3:$B$999,0))/100*$E10,"")</f>
        <v>14.64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36" t="str">
        <f>IF($C11&lt;&gt;"",INDEX([1]Лист1!C$3:C$999,MATCH($C11,[1]Лист1!$B$3:$B$999,0)),"")</f>
        <v>Хлеб ржаной</v>
      </c>
      <c r="E11" s="35">
        <v>30</v>
      </c>
      <c r="F11" s="34">
        <v>2.69</v>
      </c>
      <c r="G11" s="42">
        <f>IF($C11&lt;&gt;"",INDEX([1]Лист1!E$3:E$999,MATCH($C11,[1]Лист1!$B$3:$B$999,0))/100*$E11,"")</f>
        <v>77.699999999999989</v>
      </c>
      <c r="H11" s="42">
        <f>IF($C11&lt;&gt;"",INDEX([1]Лист1!F$3:F$999,MATCH($C11,[1]Лист1!$B$3:$B$999,0))/100*$E11,"")</f>
        <v>2.5500000000000003</v>
      </c>
      <c r="I11" s="42">
        <f>IF($C11&lt;&gt;"",INDEX([1]Лист1!G$3:G$999,MATCH($C11,[1]Лист1!$B$3:$B$999,0))/100*$E11,"")</f>
        <v>0.99</v>
      </c>
      <c r="J11" s="42">
        <f>IF($C11&lt;&gt;"",INDEX([1]Лист1!H$3:H$999,MATCH($C11,[1]Лист1!$B$3:$B$999,0))/100*$E11,"")</f>
        <v>12.75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9</v>
      </c>
      <c r="D12" s="36" t="str">
        <f>IF($C12&lt;&gt;"",INDEX([1]Лист1!C$3:C$999,MATCH($C12,[1]Лист1!$B$3:$B$999,0)),"")</f>
        <v>Яблоко</v>
      </c>
      <c r="E12" s="35">
        <v>150</v>
      </c>
      <c r="F12" s="34">
        <v>30.5</v>
      </c>
      <c r="G12" s="42">
        <f>IF($C12&lt;&gt;"",INDEX([1]Лист1!E$3:E$999,MATCH($C12,[1]Лист1!$B$3:$B$999,0))/100*$E12,"")</f>
        <v>70.5</v>
      </c>
      <c r="H12" s="42">
        <f>IF($C12&lt;&gt;"",INDEX([1]Лист1!F$3:F$999,MATCH($C12,[1]Лист1!$B$3:$B$999,0))/100*$E12,"")</f>
        <v>0.6</v>
      </c>
      <c r="I12" s="42">
        <f>IF($C12&lt;&gt;"",INDEX([1]Лист1!G$3:G$999,MATCH($C12,[1]Лист1!$B$3:$B$999,0))/100*$E12,"")</f>
        <v>0.6</v>
      </c>
      <c r="J12" s="42">
        <f>IF($C12&lt;&gt;"",INDEX([1]Лист1!H$3:H$999,MATCH($C12,[1]Лист1!$B$3:$B$999,0))/100*$E12,"")</f>
        <v>14.700000000000001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2024-09-06T09:00:25Z</dcterms:modified>
</cp:coreProperties>
</file>