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<sst xmlns="http://schemas.openxmlformats.org/spreadsheetml/2006/main" count="28" uniqueCount="28">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</sst>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45547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</v>
      </c>
      <c r="D4" s="36" t="str">
        <f>IF($C4&lt;&gt;"",INDEX([1]Лист1!C$3:C$999,MATCH($C4,[1]Лист1!$B$3:$B$999,0)),"")</f>
        <v>Пюре картофельное</v>
      </c>
      <c r="E4" s="40">
        <v>200</v>
      </c>
      <c r="F4" s="41">
        <v>17.010000000000002</v>
      </c>
      <c r="G4" s="42">
        <f>IF($C4&lt;&gt;"",INDEX([1]Лист1!E$3:E$999,MATCH($C4,[1]Лист1!$B$3:$B$999,0))/100*$E4,"")</f>
        <v>260</v>
      </c>
      <c r="H4" s="42">
        <f>IF($C4&lt;&gt;"",INDEX([1]Лист1!F$3:F$999,MATCH($C4,[1]Лист1!$B$3:$B$999,0))/100*$E4,"")</f>
        <v>4.5999999999999996</v>
      </c>
      <c r="I4" s="42">
        <f>IF($C4&lt;&gt;"",INDEX([1]Лист1!G$3:G$999,MATCH($C4,[1]Лист1!$B$3:$B$999,0))/100*$E4,"")</f>
        <v>34</v>
      </c>
      <c r="J4" s="42">
        <f>IF($C4&lt;&gt;"",INDEX([1]Лист1!H$3:H$999,MATCH($C4,[1]Лист1!$B$3:$B$999,0))/100*$E4,"")</f>
        <v>7.6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29</v>
      </c>
      <c r="D7" s="36" t="str">
        <f>IF($C7&lt;&gt;"",INDEX([1]Лист1!C$3:C$999,MATCH($C7,[1]Лист1!$B$3:$B$999,0)),"")</f>
        <v>Рыба жареная "Минтай"</v>
      </c>
      <c r="E7" s="33">
        <v>100</v>
      </c>
      <c r="F7" s="34">
        <v>29.03</v>
      </c>
      <c r="G7" s="42">
        <f>IF($C7&lt;&gt;"",INDEX([1]Лист1!E$3:E$999,MATCH($C7,[1]Лист1!$B$3:$B$999,0))/100*$E7,"")</f>
        <v>136</v>
      </c>
      <c r="H7" s="42">
        <f>IF($C7&lt;&gt;"",INDEX([1]Лист1!F$3:F$999,MATCH($C7,[1]Лист1!$B$3:$B$999,0))/100*$E7,"")</f>
        <v>15</v>
      </c>
      <c r="I7" s="42">
        <f>IF($C7&lt;&gt;"",INDEX([1]Лист1!G$3:G$999,MATCH($C7,[1]Лист1!$B$3:$B$999,0))/100*$E7,"")</f>
        <v>9</v>
      </c>
      <c r="J7" s="42">
        <f>IF($C7&lt;&gt;"",INDEX([1]Лист1!H$3:H$999,MATCH($C7,[1]Лист1!$B$3:$B$999,0))/100*$E7,"")</f>
        <v>0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5.35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3</v>
      </c>
      <c r="D9" s="36" t="str">
        <f>IF($C9&lt;&gt;"",INDEX([1]Лист1!C$3:C$999,MATCH($C9,[1]Лист1!$B$3:$B$999,0)),"")</f>
        <v>Сок яблочный</v>
      </c>
      <c r="E9" s="33">
        <v>200</v>
      </c>
      <c r="F9" s="34">
        <v>30</v>
      </c>
      <c r="G9" s="42">
        <f>IF($C9&lt;&gt;"",INDEX([1]Лист1!E$3:E$999,MATCH($C9,[1]Лист1!$B$3:$B$999,0))/100*$E9,"")</f>
        <v>92</v>
      </c>
      <c r="H9" s="42">
        <f>IF($C9&lt;&gt;"",INDEX([1]Лист1!F$3:F$999,MATCH($C9,[1]Лист1!$B$3:$B$999,0))/100*$E9,"")</f>
        <v>1</v>
      </c>
      <c r="I9" s="42">
        <f>IF($C9&lt;&gt;"",INDEX([1]Лист1!G$3:G$999,MATCH($C9,[1]Лист1!$B$3:$B$999,0))/100*$E9,"")</f>
        <v>0.2</v>
      </c>
      <c r="J9" s="42">
        <f>IF($C9&lt;&gt;"",INDEX([1]Лист1!H$3:H$999,MATCH($C9,[1]Лист1!$B$3:$B$999,0))/100*$E9,"")</f>
        <v>20.2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36" t="str">
        <f>IF($C11&lt;&gt;"",INDEX([1]Лист1!C$3:C$999,MATCH($C11,[1]Лист1!$B$3:$B$999,0)),"")</f>
        <v>Хлеб ржаной</v>
      </c>
      <c r="E11" s="35">
        <v>60</v>
      </c>
      <c r="F11" s="34">
        <v>2.76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25</v>
      </c>
      <c r="D12" s="36" t="str">
        <f>IF($C12&lt;&gt;"",INDEX([1]Лист1!C$3:C$999,MATCH($C12,[1]Лист1!$B$3:$B$999,0)),"")</f>
        <v>Груша</v>
      </c>
      <c r="E12" s="35">
        <v>130</v>
      </c>
      <c r="F12" s="34">
        <v>29.54</v>
      </c>
      <c r="G12" s="42">
        <f>IF($C12&lt;&gt;"",INDEX([1]Лист1!E$3:E$999,MATCH($C12,[1]Лист1!$B$3:$B$999,0))/100*$E12,"")</f>
        <v>61.099999999999994</v>
      </c>
      <c r="H12" s="42">
        <f>IF($C12&lt;&gt;"",INDEX([1]Лист1!F$3:F$999,MATCH($C12,[1]Лист1!$B$3:$B$999,0))/100*$E12,"")</f>
        <v>0.52</v>
      </c>
      <c r="I12" s="42">
        <f>IF($C12&lt;&gt;"",INDEX([1]Лист1!G$3:G$999,MATCH($C12,[1]Лист1!$B$3:$B$999,0))/100*$E12,"")</f>
        <v>0.39</v>
      </c>
      <c r="J12" s="42">
        <f>IF($C12&lt;&gt;"",INDEX([1]Лист1!H$3:H$999,MATCH($C12,[1]Лист1!$B$3:$B$999,0))/100*$E12,"")</f>
        <v>13.39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2024-09-06T09:00:02Z</dcterms:modified>
</cp:coreProperties>
</file>