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<sst xmlns="http://schemas.openxmlformats.org/spreadsheetml/2006/main" count="28" uniqueCount="28">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</sst>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45602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47</v>
      </c>
      <c r="D4" s="36" t="str">
        <f>IF($C4&lt;&gt;"",INDEX([1]Лист1!C$3:C$999,MATCH($C4,[1]Лист1!$B$3:$B$999,0)),"")</f>
        <v>Гречка рассыпчатая</v>
      </c>
      <c r="E4" s="40">
        <v>200</v>
      </c>
      <c r="F4" s="41">
        <v>15.54</v>
      </c>
      <c r="G4" s="42">
        <f>IF($C4&lt;&gt;"",INDEX([1]Лист1!E$3:E$999,MATCH($C4,[1]Лист1!$B$3:$B$999,0))/100*$E4,"")</f>
        <v>225.99999999999997</v>
      </c>
      <c r="H4" s="42">
        <f>IF($C4&lt;&gt;"",INDEX([1]Лист1!F$3:F$999,MATCH($C4,[1]Лист1!$B$3:$B$999,0))/100*$E4,"")</f>
        <v>7.2000000000000011</v>
      </c>
      <c r="I4" s="42">
        <f>IF($C4&lt;&gt;"",INDEX([1]Лист1!G$3:G$999,MATCH($C4,[1]Лист1!$B$3:$B$999,0))/100*$E4,"")</f>
        <v>7.0000000000000009</v>
      </c>
      <c r="J4" s="42">
        <f>IF($C4&lt;&gt;"",INDEX([1]Лист1!H$3:H$999,MATCH($C4,[1]Лист1!$B$3:$B$999,0))/100*$E4,"")</f>
        <v>35.799999999999997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закуска</v>
      </c>
      <c r="C7" s="33">
        <v>22</v>
      </c>
      <c r="D7" s="36" t="str">
        <f>IF($C7&lt;&gt;"",INDEX([1]Лист1!C$3:C$999,MATCH($C7,[1]Лист1!$B$3:$B$999,0)),"")</f>
        <v>Бутерброд с сыром</v>
      </c>
      <c r="E7" s="33">
        <v>70</v>
      </c>
      <c r="F7" s="34">
        <v>32.520000000000003</v>
      </c>
      <c r="G7" s="42">
        <f>IF($C7&lt;&gt;"",INDEX([1]Лист1!E$3:E$999,MATCH($C7,[1]Лист1!$B$3:$B$999,0))/100*$E7,"")</f>
        <v>247.1</v>
      </c>
      <c r="H7" s="42">
        <f>IF($C7&lt;&gt;"",INDEX([1]Лист1!F$3:F$999,MATCH($C7,[1]Лист1!$B$3:$B$999,0))/100*$E7,"")</f>
        <v>8.4</v>
      </c>
      <c r="I7" s="42">
        <f>IF($C7&lt;&gt;"",INDEX([1]Лист1!G$3:G$999,MATCH($C7,[1]Лист1!$B$3:$B$999,0))/100*$E7,"")</f>
        <v>16.8</v>
      </c>
      <c r="J7" s="42">
        <f>IF($C7&lt;&gt;"",INDEX([1]Лист1!H$3:H$999,MATCH($C7,[1]Лист1!$B$3:$B$999,0))/100*$E7,"")</f>
        <v>13.3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36</v>
      </c>
      <c r="D8" s="36" t="str">
        <f>IF($C8&lt;&gt;"",INDEX([1]Лист1!C$3:C$999,MATCH($C8,[1]Лист1!$B$3:$B$999,0)),"")</f>
        <v>Сосиска отварная</v>
      </c>
      <c r="E8" s="33">
        <v>70</v>
      </c>
      <c r="F8" s="34">
        <v>34.65</v>
      </c>
      <c r="G8" s="42">
        <f>IF($C8&lt;&gt;"",INDEX([1]Лист1!E$3:E$999,MATCH($C8,[1]Лист1!$B$3:$B$999,0))/100*$E8,"")</f>
        <v>172.2</v>
      </c>
      <c r="H8" s="42">
        <f>IF($C8&lt;&gt;"",INDEX([1]Лист1!F$3:F$999,MATCH($C8,[1]Лист1!$B$3:$B$999,0))/100*$E8,"")</f>
        <v>8.4</v>
      </c>
      <c r="I8" s="42">
        <f>IF($C8&lt;&gt;"",INDEX([1]Лист1!G$3:G$999,MATCH($C8,[1]Лист1!$B$3:$B$999,0))/100*$E8,"")</f>
        <v>15.4</v>
      </c>
      <c r="J8" s="42">
        <f>IF($C8&lt;&gt;"",INDEX([1]Лист1!H$3:H$999,MATCH($C8,[1]Лист1!$B$3:$B$999,0))/100*$E8,"")</f>
        <v>0</v>
      </c>
    </row>
    <row r="9" spans="1:10" x14ac:dyDescent="0.25">
      <c r="A9" s="5"/>
      <c r="B9" s="39" t="str">
        <f>IF($C9&lt;&gt;"",INDEX([1]Лист1!A$3:A$999,MATCH($C9,[1]Лист1!$B$3:$B$999,0)),"")</f>
        <v>гор.блюдо</v>
      </c>
      <c r="C9" s="33">
        <v>7</v>
      </c>
      <c r="D9" s="36" t="str">
        <f>IF($C9&lt;&gt;"",INDEX([1]Лист1!C$3:C$999,MATCH($C9,[1]Лист1!$B$3:$B$999,0)),"")</f>
        <v>Соус сметанный с томатом</v>
      </c>
      <c r="E9" s="33">
        <v>50</v>
      </c>
      <c r="F9" s="34">
        <v>5.37</v>
      </c>
      <c r="G9" s="42">
        <f>IF($C9&lt;&gt;"",INDEX([1]Лист1!E$3:E$999,MATCH($C9,[1]Лист1!$B$3:$B$999,0))/100*$E9,"")</f>
        <v>44.5</v>
      </c>
      <c r="H9" s="42">
        <f>IF($C9&lt;&gt;"",INDEX([1]Лист1!F$3:F$999,MATCH($C9,[1]Лист1!$B$3:$B$999,0))/100*$E9,"")</f>
        <v>0.63500000000000001</v>
      </c>
      <c r="I9" s="42">
        <f>IF($C9&lt;&gt;"",INDEX([1]Лист1!G$3:G$999,MATCH($C9,[1]Лист1!$B$3:$B$999,0))/100*$E9,"")</f>
        <v>3.5249999999999995</v>
      </c>
      <c r="J9" s="42">
        <f>IF($C9&lt;&gt;"",INDEX([1]Лист1!H$3:H$999,MATCH($C9,[1]Лист1!$B$3:$B$999,0))/100*$E9,"")</f>
        <v>2.75</v>
      </c>
    </row>
    <row r="10" spans="1:10" x14ac:dyDescent="0.25">
      <c r="A10" s="5"/>
      <c r="B10" s="39" t="str">
        <f>IF($C10&lt;&gt;"",INDEX([1]Лист1!A$3:A$999,MATCH($C10,[1]Лист1!$B$3:$B$999,0)),"")</f>
        <v>напиток</v>
      </c>
      <c r="C10" s="33">
        <v>18</v>
      </c>
      <c r="D10" s="36" t="str">
        <f>IF($C10&lt;&gt;"",INDEX([1]Лист1!C$3:C$999,MATCH($C10,[1]Лист1!$B$3:$B$999,0)),"")</f>
        <v>Компот из ягод</v>
      </c>
      <c r="E10" s="33">
        <v>200</v>
      </c>
      <c r="F10" s="34">
        <v>15</v>
      </c>
      <c r="G10" s="42">
        <f>IF($C10&lt;&gt;"",INDEX([1]Лист1!E$3:E$999,MATCH($C10,[1]Лист1!$B$3:$B$999,0))/100*$E10,"")</f>
        <v>70</v>
      </c>
      <c r="H10" s="42">
        <f>IF($C10&lt;&gt;"",INDEX([1]Лист1!F$3:F$999,MATCH($C10,[1]Лист1!$B$3:$B$999,0))/100*$E10,"")</f>
        <v>0</v>
      </c>
      <c r="I10" s="42">
        <f>IF($C10&lt;&gt;"",INDEX([1]Лист1!G$3:G$999,MATCH($C10,[1]Лист1!$B$3:$B$999,0))/100*$E10,"")</f>
        <v>0</v>
      </c>
      <c r="J10" s="42">
        <f>IF($C10&lt;&gt;"",INDEX([1]Лист1!H$3:H$999,MATCH($C10,[1]Лист1!$B$3:$B$999,0))/100*$E10,"")</f>
        <v>20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бел.</v>
      </c>
      <c r="C11" s="35">
        <v>4</v>
      </c>
      <c r="D11" s="50" t="str">
        <f>IF($C11&lt;&gt;"",INDEX([1]Лист1!C$3:C$999,MATCH($C11,[1]Лист1!$B$3:$B$999,0)),"")</f>
        <v>Хлеб пшеничный</v>
      </c>
      <c r="E11" s="35">
        <v>60</v>
      </c>
      <c r="F11" s="34">
        <v>3</v>
      </c>
      <c r="G11" s="42">
        <f>IF($C11&lt;&gt;"",INDEX([1]Лист1!E$3:E$999,MATCH($C11,[1]Лист1!$B$3:$B$999,0))/100*$E11,"")</f>
        <v>145.19999999999999</v>
      </c>
      <c r="H11" s="42">
        <f>IF($C11&lt;&gt;"",INDEX([1]Лист1!F$3:F$999,MATCH($C11,[1]Лист1!$B$3:$B$999,0))/100*$E11,"")</f>
        <v>4.8600000000000003</v>
      </c>
      <c r="I11" s="42">
        <f>IF($C11&lt;&gt;"",INDEX([1]Лист1!G$3:G$999,MATCH($C11,[1]Лист1!$B$3:$B$999,0))/100*$E11,"")</f>
        <v>0.6</v>
      </c>
      <c r="J11" s="42">
        <f>IF($C11&lt;&gt;"",INDEX([1]Лист1!H$3:H$999,MATCH($C11,[1]Лист1!$B$3:$B$999,0))/100*$E11,"")</f>
        <v>29.28</v>
      </c>
    </row>
    <row r="12" spans="1:10" x14ac:dyDescent="0.25">
      <c r="A12" s="38"/>
      <c r="B12" s="39" t="str">
        <f>IF($C12&lt;&gt;"",INDEX([1]Лист1!A$3:A$999,MATCH($C12,[1]Лист1!$B$3:$B$999,0)),"")</f>
        <v>хлеб черн.</v>
      </c>
      <c r="C12" s="35">
        <v>5</v>
      </c>
      <c r="D12" s="36" t="str">
        <f>IF($C12&lt;&gt;"",INDEX([1]Лист1!C$3:C$999,MATCH($C12,[1]Лист1!$B$3:$B$999,0)),"")</f>
        <v>Хлеб ржаной</v>
      </c>
      <c r="E12" s="35">
        <v>60</v>
      </c>
      <c r="F12" s="34">
        <v>2.94</v>
      </c>
      <c r="G12" s="42">
        <f>IF($C12&lt;&gt;"",INDEX([1]Лист1!E$3:E$999,MATCH($C12,[1]Лист1!$B$3:$B$999,0))/100*$E12,"")</f>
        <v>155.39999999999998</v>
      </c>
      <c r="H12" s="42">
        <f>IF($C12&lt;&gt;"",INDEX([1]Лист1!F$3:F$999,MATCH($C12,[1]Лист1!$B$3:$B$999,0))/100*$E12,"")</f>
        <v>5.1000000000000005</v>
      </c>
      <c r="I12" s="42">
        <f>IF($C12&lt;&gt;"",INDEX([1]Лист1!G$3:G$999,MATCH($C12,[1]Лист1!$B$3:$B$999,0))/100*$E12,"")</f>
        <v>1.98</v>
      </c>
      <c r="J12" s="42">
        <f>IF($C12&lt;&gt;"",INDEX([1]Лист1!H$3:H$999,MATCH($C12,[1]Лист1!$B$3:$B$999,0))/100*$E12,"")</f>
        <v>25.5</v>
      </c>
    </row>
    <row r="13" spans="1:10" x14ac:dyDescent="0.25">
      <c r="A13" s="38"/>
      <c r="B13" s="39" t="str">
        <f>IF($C13&lt;&gt;"",INDEX([1]Лист1!A$3:A$999,MATCH($C13,[1]Лист1!$B$3:$B$999,0)),"")</f>
        <v>фрукты</v>
      </c>
      <c r="C13" s="33">
        <v>9</v>
      </c>
      <c r="D13" s="36" t="str">
        <f>IF($C13&lt;&gt;"",INDEX([1]Лист1!C$3:C$999,MATCH($C13,[1]Лист1!$B$3:$B$999,0)),"")</f>
        <v>Яблоко</v>
      </c>
      <c r="E13" s="33">
        <v>170</v>
      </c>
      <c r="F13" s="37">
        <v>24.65</v>
      </c>
      <c r="G13" s="42">
        <f>IF($C13&lt;&gt;"",INDEX([1]Лист1!E$3:E$999,MATCH($C13,[1]Лист1!$B$3:$B$999,0))/100*$E13,"")</f>
        <v>79.899999999999991</v>
      </c>
      <c r="H13" s="41">
        <f>IF($C13&lt;&gt;"",INDEX([1]Лист1!F$3:F$999,MATCH($C13,[1]Лист1!$B$3:$B$999,0))/100*$E13,"")</f>
        <v>0.68</v>
      </c>
      <c r="I13" s="41">
        <f>IF($C13&lt;&gt;"",INDEX([1]Лист1!G$3:G$999,MATCH($C13,[1]Лист1!$B$3:$B$999,0))/100*$E13,"")</f>
        <v>0.68</v>
      </c>
      <c r="J13" s="41">
        <f>IF($C13&lt;&gt;"",INDEX([1]Лист1!H$3:H$999,MATCH($C13,[1]Лист1!$B$3:$B$999,0))/100*$E13,"")</f>
        <v>16.66</v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2024-10-31T10:27:54Z</dcterms:modified>
</cp:coreProperties>
</file>