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<sst xmlns="http://schemas.openxmlformats.org/spreadsheetml/2006/main" count="28" uniqueCount="28">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</sst>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45610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54</v>
      </c>
      <c r="D4" s="36" t="str">
        <f>IF($C4&lt;&gt;"",INDEX([1]Лист1!C$3:C$999,MATCH($C4,[1]Лист1!$B$3:$B$999,0)),"")</f>
        <v>Каша пшенная молочная с маслом</v>
      </c>
      <c r="E4" s="40">
        <v>210</v>
      </c>
      <c r="F4" s="41">
        <v>24</v>
      </c>
      <c r="G4" s="42">
        <f>IF($C4&lt;&gt;"",INDEX([1]Лист1!E$3:E$999,MATCH($C4,[1]Лист1!$B$3:$B$999,0))/100*$E4,"")</f>
        <v>210</v>
      </c>
      <c r="H4" s="42">
        <f>IF($C4&lt;&gt;"",INDEX([1]Лист1!F$3:F$999,MATCH($C4,[1]Лист1!$B$3:$B$999,0))/100*$E4,"")</f>
        <v>8.4</v>
      </c>
      <c r="I4" s="42">
        <f>IF($C4&lt;&gt;"",INDEX([1]Лист1!G$3:G$999,MATCH($C4,[1]Лист1!$B$3:$B$999,0))/100*$E4,"")</f>
        <v>9.4499999999999993</v>
      </c>
      <c r="J4" s="42">
        <f>IF($C4&lt;&gt;"",INDEX([1]Лист1!H$3:H$999,MATCH($C4,[1]Лист1!$B$3:$B$999,0))/100*$E4,"")</f>
        <v>37.799999999999997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сладкое</v>
      </c>
      <c r="C7" s="33">
        <v>44</v>
      </c>
      <c r="D7" s="36" t="str">
        <f>IF($C7&lt;&gt;"",INDEX([1]Лист1!C$3:C$999,MATCH($C7,[1]Лист1!$B$3:$B$999,0)),"")</f>
        <v>Сырники</v>
      </c>
      <c r="E7" s="33">
        <v>170</v>
      </c>
      <c r="F7" s="34">
        <v>64.44</v>
      </c>
      <c r="G7" s="42">
        <f>IF($C7&lt;&gt;"",INDEX([1]Лист1!E$3:E$999,MATCH($C7,[1]Лист1!$B$3:$B$999,0))/100*$E7,"")</f>
        <v>311.10000000000002</v>
      </c>
      <c r="H7" s="42">
        <f>IF($C7&lt;&gt;"",INDEX([1]Лист1!F$3:F$999,MATCH($C7,[1]Лист1!$B$3:$B$999,0))/100*$E7,"")</f>
        <v>31.620000000000005</v>
      </c>
      <c r="I7" s="42">
        <f>IF($C7&lt;&gt;"",INDEX([1]Лист1!G$3:G$999,MATCH($C7,[1]Лист1!$B$3:$B$999,0))/100*$E7,"")</f>
        <v>6.120000000000001</v>
      </c>
      <c r="J7" s="42">
        <f>IF($C7&lt;&gt;"",INDEX([1]Лист1!H$3:H$999,MATCH($C7,[1]Лист1!$B$3:$B$999,0))/100*$E7,"")</f>
        <v>30.939999999999998</v>
      </c>
    </row>
    <row r="8" spans="1:10" x14ac:dyDescent="0.25">
      <c r="A8" s="5"/>
      <c r="B8" s="39" t="str">
        <f>IF($C8&lt;&gt;"",INDEX([1]Лист1!A$3:A$999,MATCH($C8,[1]Лист1!$B$3:$B$999,0)),"")</f>
        <v>кисломол.</v>
      </c>
      <c r="C8" s="33">
        <v>24</v>
      </c>
      <c r="D8" s="36" t="str">
        <f>IF($C8&lt;&gt;"",INDEX([1]Лист1!C$3:C$999,MATCH($C8,[1]Лист1!$B$3:$B$999,0)),"")</f>
        <v>Йогурт</v>
      </c>
      <c r="E8" s="33">
        <v>115</v>
      </c>
      <c r="F8" s="34">
        <v>34</v>
      </c>
      <c r="G8" s="42">
        <f>IF($C8&lt;&gt;"",INDEX([1]Лист1!E$3:E$999,MATCH($C8,[1]Лист1!$B$3:$B$999,0))/100*$E8,"")</f>
        <v>100.05</v>
      </c>
      <c r="H8" s="42">
        <f>IF($C8&lt;&gt;"",INDEX([1]Лист1!F$3:F$999,MATCH($C8,[1]Лист1!$B$3:$B$999,0))/100*$E8,"")</f>
        <v>5.75</v>
      </c>
      <c r="I8" s="42">
        <f>IF($C8&lt;&gt;"",INDEX([1]Лист1!G$3:G$999,MATCH($C8,[1]Лист1!$B$3:$B$999,0))/100*$E8,"")</f>
        <v>3.4499999999999997</v>
      </c>
      <c r="J8" s="42">
        <f>IF($C8&lt;&gt;"",INDEX([1]Лист1!H$3:H$999,MATCH($C8,[1]Лист1!$B$3:$B$999,0))/100*$E8,"")</f>
        <v>9.2000000000000011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8</v>
      </c>
      <c r="D9" s="36" t="str">
        <f>IF($C9&lt;&gt;"",INDEX([1]Лист1!C$3:C$999,MATCH($C9,[1]Лист1!$B$3:$B$999,0)),"")</f>
        <v>Компот из брусники</v>
      </c>
      <c r="E9" s="33">
        <v>200</v>
      </c>
      <c r="F9" s="34">
        <v>20.25</v>
      </c>
      <c r="G9" s="42">
        <f>IF($C9&lt;&gt;"",INDEX([1]Лист1!E$3:E$999,MATCH($C9,[1]Лист1!$B$3:$B$999,0))/100*$E9,"")</f>
        <v>60</v>
      </c>
      <c r="H9" s="42">
        <f>IF($C9&lt;&gt;"",INDEX([1]Лист1!F$3:F$999,MATCH($C9,[1]Лист1!$B$3:$B$999,0))/100*$E9,"")</f>
        <v>0.2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14.2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2024-11-08T10:50:40Z</dcterms:modified>
</cp:coreProperties>
</file>