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<sst xmlns="http://schemas.openxmlformats.org/spreadsheetml/2006/main" count="28" uniqueCount="28">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</sst>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45611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20</v>
      </c>
      <c r="D4" s="36" t="str">
        <f>IF($C4&lt;&gt;"",INDEX([1]Лист1!C$3:C$999,MATCH($C4,[1]Лист1!$B$3:$B$999,0)),"")</f>
        <v>Пюре картофельное</v>
      </c>
      <c r="E4" s="40">
        <v>200</v>
      </c>
      <c r="F4" s="41">
        <v>17.43</v>
      </c>
      <c r="G4" s="42">
        <f>IF($C4&lt;&gt;"",INDEX([1]Лист1!E$3:E$999,MATCH($C4,[1]Лист1!$B$3:$B$999,0))/100*$E4,"")</f>
        <v>260</v>
      </c>
      <c r="H4" s="42">
        <f>IF($C4&lt;&gt;"",INDEX([1]Лист1!F$3:F$999,MATCH($C4,[1]Лист1!$B$3:$B$999,0))/100*$E4,"")</f>
        <v>4.5999999999999996</v>
      </c>
      <c r="I4" s="42">
        <f>IF($C4&lt;&gt;"",INDEX([1]Лист1!G$3:G$999,MATCH($C4,[1]Лист1!$B$3:$B$999,0))/100*$E4,"")</f>
        <v>34</v>
      </c>
      <c r="J4" s="42">
        <f>IF($C4&lt;&gt;"",INDEX([1]Лист1!H$3:H$999,MATCH($C4,[1]Лист1!$B$3:$B$999,0))/100*$E4,"")</f>
        <v>7.6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21</v>
      </c>
      <c r="D7" s="36" t="str">
        <f>IF($C7&lt;&gt;"",INDEX([1]Лист1!C$3:C$999,MATCH($C7,[1]Лист1!$B$3:$B$999,0)),"")</f>
        <v>Котлета рыбная</v>
      </c>
      <c r="E7" s="33">
        <v>80</v>
      </c>
      <c r="F7" s="34">
        <v>34.81</v>
      </c>
      <c r="G7" s="42">
        <f>IF($C7&lt;&gt;"",INDEX([1]Лист1!E$3:E$999,MATCH($C7,[1]Лист1!$B$3:$B$999,0))/100*$E7,"")</f>
        <v>83.2</v>
      </c>
      <c r="H7" s="42">
        <f>IF($C7&lt;&gt;"",INDEX([1]Лист1!F$3:F$999,MATCH($C7,[1]Лист1!$B$3:$B$999,0))/100*$E7,"")</f>
        <v>12</v>
      </c>
      <c r="I7" s="42">
        <f>IF($C7&lt;&gt;"",INDEX([1]Лист1!G$3:G$999,MATCH($C7,[1]Лист1!$B$3:$B$999,0))/100*$E7,"")</f>
        <v>2.4</v>
      </c>
      <c r="J7" s="42">
        <f>IF($C7&lt;&gt;"",INDEX([1]Лист1!H$3:H$999,MATCH($C7,[1]Лист1!$B$3:$B$999,0))/100*$E7,"")</f>
        <v>3.2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5.37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18</v>
      </c>
      <c r="D9" s="36" t="str">
        <f>IF($C9&lt;&gt;"",INDEX([1]Лист1!C$3:C$999,MATCH($C9,[1]Лист1!$B$3:$B$999,0)),"")</f>
        <v>Компот из ягод</v>
      </c>
      <c r="E9" s="33">
        <v>200</v>
      </c>
      <c r="F9" s="34">
        <v>20.25</v>
      </c>
      <c r="G9" s="42">
        <f>IF($C9&lt;&gt;"",INDEX([1]Лист1!E$3:E$999,MATCH($C9,[1]Лист1!$B$3:$B$999,0))/100*$E9,"")</f>
        <v>70</v>
      </c>
      <c r="H9" s="42">
        <f>IF($C9&lt;&gt;"",INDEX([1]Лист1!F$3:F$999,MATCH($C9,[1]Лист1!$B$3:$B$999,0))/100*$E9,"")</f>
        <v>0</v>
      </c>
      <c r="I9" s="42">
        <f>IF($C9&lt;&gt;"",INDEX([1]Лист1!G$3:G$999,MATCH($C9,[1]Лист1!$B$3:$B$999,0))/100*$E9,"")</f>
        <v>0</v>
      </c>
      <c r="J9" s="42">
        <f>IF($C9&lt;&gt;"",INDEX([1]Лист1!H$3:H$999,MATCH($C9,[1]Лист1!$B$3:$B$999,0))/100*$E9,"")</f>
        <v>20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3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2.94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5">
        <v>25</v>
      </c>
      <c r="D12" s="36" t="str">
        <f>IF($C12&lt;&gt;"",INDEX([1]Лист1!C$3:C$999,MATCH($C12,[1]Лист1!$B$3:$B$999,0)),"")</f>
        <v>Груша</v>
      </c>
      <c r="E12" s="35">
        <v>196</v>
      </c>
      <c r="F12" s="34">
        <v>46.2</v>
      </c>
      <c r="G12" s="42">
        <f>IF($C12&lt;&gt;"",INDEX([1]Лист1!E$3:E$999,MATCH($C12,[1]Лист1!$B$3:$B$999,0))/100*$E12,"")</f>
        <v>92.11999999999999</v>
      </c>
      <c r="H12" s="42">
        <f>IF($C12&lt;&gt;"",INDEX([1]Лист1!F$3:F$999,MATCH($C12,[1]Лист1!$B$3:$B$999,0))/100*$E12,"")</f>
        <v>0.78400000000000003</v>
      </c>
      <c r="I12" s="42">
        <f>IF($C12&lt;&gt;"",INDEX([1]Лист1!G$3:G$999,MATCH($C12,[1]Лист1!$B$3:$B$999,0))/100*$E12,"")</f>
        <v>0.58799999999999997</v>
      </c>
      <c r="J12" s="42">
        <f>IF($C12&lt;&gt;"",INDEX([1]Лист1!H$3:H$999,MATCH($C12,[1]Лист1!$B$3:$B$999,0))/100*$E12,"")</f>
        <v>20.188000000000002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2024-11-08T10:52:29Z</dcterms:modified>
</cp:coreProperties>
</file>